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9420" windowHeight="4245" tabRatio="725"/>
  </bookViews>
  <sheets>
    <sheet name="Bonus" sheetId="3" r:id="rId1"/>
    <sheet name="Stock" sheetId="11" r:id="rId2"/>
    <sheet name="Bonus 2" sheetId="5" r:id="rId3"/>
    <sheet name="Flights" sheetId="7" r:id="rId4"/>
    <sheet name="Exams" sheetId="6" r:id="rId5"/>
    <sheet name="Day Off" sheetId="9" r:id="rId6"/>
    <sheet name="Pay Rate" sheetId="10" r:id="rId7"/>
    <sheet name="Errors" sheetId="8" r:id="rId8"/>
  </sheets>
  <definedNames>
    <definedName name="Bonus">Bonus!$G$2</definedName>
    <definedName name="No_Bonus">Bonus!$G$3</definedName>
    <definedName name="Target">Bonus!$G$1</definedName>
  </definedNames>
  <calcPr calcId="145621"/>
</workbook>
</file>

<file path=xl/calcChain.xml><?xml version="1.0" encoding="utf-8"?>
<calcChain xmlns="http://schemas.openxmlformats.org/spreadsheetml/2006/main">
  <c r="H13" i="10" l="1"/>
  <c r="G13" i="10"/>
  <c r="F13" i="10"/>
  <c r="E13" i="10"/>
  <c r="D13" i="10"/>
  <c r="C13" i="10"/>
  <c r="B13" i="10"/>
  <c r="I13" i="10" s="1"/>
  <c r="K12" i="10"/>
  <c r="J12" i="10"/>
  <c r="I12" i="10"/>
  <c r="K11" i="10"/>
  <c r="I11" i="10"/>
  <c r="J11" i="10" s="1"/>
  <c r="K10" i="10"/>
  <c r="J10" i="10"/>
  <c r="I10" i="10"/>
  <c r="K9" i="10"/>
  <c r="I9" i="10"/>
  <c r="J9" i="10" s="1"/>
  <c r="K8" i="10"/>
  <c r="J8" i="10"/>
  <c r="I8" i="10"/>
  <c r="K7" i="10"/>
  <c r="I7" i="10"/>
  <c r="J7" i="10" s="1"/>
  <c r="K6" i="10"/>
  <c r="J6" i="10"/>
  <c r="I6" i="10"/>
  <c r="K5" i="10"/>
  <c r="I5" i="10"/>
  <c r="J5" i="10" s="1"/>
  <c r="I5" i="9"/>
  <c r="J5" i="9" s="1"/>
  <c r="I6" i="9"/>
  <c r="J6" i="9"/>
  <c r="I7" i="9"/>
  <c r="J7" i="9" s="1"/>
  <c r="I8" i="9"/>
  <c r="J8" i="9"/>
  <c r="I9" i="9"/>
  <c r="J9" i="9" s="1"/>
  <c r="I10" i="9"/>
  <c r="J10" i="9"/>
  <c r="I11" i="9"/>
  <c r="J11" i="9" s="1"/>
  <c r="I12" i="9"/>
  <c r="J12" i="9"/>
  <c r="B13" i="9"/>
  <c r="C13" i="9"/>
  <c r="D13" i="9"/>
  <c r="E13" i="9"/>
  <c r="F13" i="9"/>
  <c r="G13" i="9"/>
  <c r="H13" i="9"/>
  <c r="I13" i="9"/>
  <c r="D11" i="8" l="1"/>
  <c r="D10" i="8"/>
  <c r="D9" i="8"/>
  <c r="D8" i="8"/>
  <c r="D7" i="8"/>
  <c r="D6" i="8"/>
  <c r="D5" i="8"/>
  <c r="D4" i="8"/>
  <c r="A4" i="8"/>
  <c r="A5" i="8" s="1"/>
  <c r="A6" i="8" s="1"/>
  <c r="A7" i="8" s="1"/>
  <c r="A8" i="8" s="1"/>
  <c r="A9" i="8" s="1"/>
  <c r="A10" i="8" s="1"/>
  <c r="A11" i="8" s="1"/>
</calcChain>
</file>

<file path=xl/sharedStrings.xml><?xml version="1.0" encoding="utf-8"?>
<sst xmlns="http://schemas.openxmlformats.org/spreadsheetml/2006/main" count="227" uniqueCount="164">
  <si>
    <t>Total Sales</t>
  </si>
  <si>
    <t>Bonus</t>
  </si>
  <si>
    <t>Carole White</t>
  </si>
  <si>
    <t>Lynne Jones</t>
  </si>
  <si>
    <t>Brian Hanson</t>
  </si>
  <si>
    <t>Pat Donaghue</t>
  </si>
  <si>
    <t>Henry Gomez</t>
  </si>
  <si>
    <t>Jerry Turner</t>
  </si>
  <si>
    <t>Diane Richards</t>
  </si>
  <si>
    <t>Sandra Davison</t>
  </si>
  <si>
    <t>For Sales in excess of  £45,000 a BONUS of £1,000 will be awarded.</t>
  </si>
  <si>
    <t>Exam Results</t>
  </si>
  <si>
    <t>Name</t>
  </si>
  <si>
    <t>Exam</t>
  </si>
  <si>
    <t>Result</t>
  </si>
  <si>
    <t>Ben</t>
  </si>
  <si>
    <t>Maths</t>
  </si>
  <si>
    <t>Sylvia</t>
  </si>
  <si>
    <t>Elvis</t>
  </si>
  <si>
    <t>Louise</t>
  </si>
  <si>
    <t>Eleanor</t>
  </si>
  <si>
    <t>English</t>
  </si>
  <si>
    <t>Biology</t>
  </si>
  <si>
    <t>Grade</t>
  </si>
  <si>
    <t>80% &amp; above</t>
  </si>
  <si>
    <t>65% to 79%</t>
  </si>
  <si>
    <t>50% to 64%</t>
  </si>
  <si>
    <t>Less than 50%</t>
  </si>
  <si>
    <t>Requirements</t>
  </si>
  <si>
    <t xml:space="preserve">If the sales figure is greater than 60,000, then a bonus is paid at 7%. </t>
  </si>
  <si>
    <t>Use a multiple IF Statement to calculate each student's exam grade.</t>
  </si>
  <si>
    <t>Bonus:</t>
  </si>
  <si>
    <t>No Bonus:</t>
  </si>
  <si>
    <t>Bonus £</t>
  </si>
  <si>
    <t>If the sales figure is greater than or equal to 50,000 then a bonus is paid at 5%.</t>
  </si>
  <si>
    <t>If none of the above conditions are met then 3% is paid.</t>
  </si>
  <si>
    <t>A</t>
  </si>
  <si>
    <t>B</t>
  </si>
  <si>
    <t>C</t>
  </si>
  <si>
    <t>Fail</t>
  </si>
  <si>
    <t>Flight</t>
  </si>
  <si>
    <t>From</t>
  </si>
  <si>
    <t>To</t>
  </si>
  <si>
    <t>Capacity</t>
  </si>
  <si>
    <t>Sold</t>
  </si>
  <si>
    <t>AG110</t>
  </si>
  <si>
    <t>Heathrow</t>
  </si>
  <si>
    <t>New York</t>
  </si>
  <si>
    <t>AG232</t>
  </si>
  <si>
    <t>Amsterdam</t>
  </si>
  <si>
    <t>AI666</t>
  </si>
  <si>
    <t>Delhi</t>
  </si>
  <si>
    <t>FR199</t>
  </si>
  <si>
    <t>Paris</t>
  </si>
  <si>
    <t>G988</t>
  </si>
  <si>
    <t>Manchester</t>
  </si>
  <si>
    <t>Tenerife</t>
  </si>
  <si>
    <t>JA999</t>
  </si>
  <si>
    <t>Jamaica</t>
  </si>
  <si>
    <t>HH333</t>
  </si>
  <si>
    <t>Birmingham</t>
  </si>
  <si>
    <t>Dallas</t>
  </si>
  <si>
    <t>PR434</t>
  </si>
  <si>
    <t>DS988</t>
  </si>
  <si>
    <t>Availability</t>
  </si>
  <si>
    <t>Target:</t>
  </si>
  <si>
    <t>Flight Availability</t>
  </si>
  <si>
    <t>Sales Summary</t>
  </si>
  <si>
    <t>Use a multiple IF Statement to calculate each flights availability 
as either "Seats Available", "Full" or "Overbooked"</t>
  </si>
  <si>
    <t>Date</t>
  </si>
  <si>
    <t>Order Value</t>
  </si>
  <si>
    <t>Customer Discount</t>
  </si>
  <si>
    <t>Discount Value</t>
  </si>
  <si>
    <t>Yes</t>
  </si>
  <si>
    <t>None</t>
  </si>
  <si>
    <t>=OR(Condition1,Condition2)</t>
  </si>
  <si>
    <t>Total</t>
  </si>
  <si>
    <t>Marcus Spitz</t>
  </si>
  <si>
    <t>Jane McPhail</t>
  </si>
  <si>
    <t>Ruth Henly</t>
  </si>
  <si>
    <t>Rita Dyas</t>
  </si>
  <si>
    <t>Frank Green</t>
  </si>
  <si>
    <t>John Jones</t>
  </si>
  <si>
    <t>Tom Murphy</t>
  </si>
  <si>
    <t>Mary Walton</t>
  </si>
  <si>
    <t>Sunday Off</t>
  </si>
  <si>
    <t>Employee Status</t>
  </si>
  <si>
    <t>SUN</t>
  </si>
  <si>
    <t>SAT</t>
  </si>
  <si>
    <t>FRI</t>
  </si>
  <si>
    <t>THU</t>
  </si>
  <si>
    <t>WED</t>
  </si>
  <si>
    <t>TUE</t>
  </si>
  <si>
    <t>MON</t>
  </si>
  <si>
    <t>Employee Hours Worked</t>
  </si>
  <si>
    <t>Wonder World Retail Outlets</t>
  </si>
  <si>
    <t>Sunday Pay Rate</t>
  </si>
  <si>
    <t>=IFERROR(value, value if error)</t>
  </si>
  <si>
    <t>Subtotal</t>
  </si>
  <si>
    <r>
      <t xml:space="preserve">If an employee works on a Sunday </t>
    </r>
    <r>
      <rPr>
        <b/>
        <sz val="12"/>
        <rFont val="Calibri"/>
        <family val="2"/>
        <scheme val="minor"/>
      </rPr>
      <t>AND</t>
    </r>
    <r>
      <rPr>
        <sz val="12"/>
        <rFont val="Calibri"/>
        <family val="2"/>
        <scheme val="minor"/>
      </rPr>
      <t xml:space="preserve"> is Full Time then they receive "Double" pay for working Sundays</t>
    </r>
  </si>
  <si>
    <r>
      <t>=IF(</t>
    </r>
    <r>
      <rPr>
        <b/>
        <sz val="16"/>
        <color indexed="12"/>
        <rFont val="Calibri"/>
        <family val="2"/>
        <scheme val="minor"/>
      </rPr>
      <t>AND(Condition1,Condition2)</t>
    </r>
    <r>
      <rPr>
        <b/>
        <sz val="16"/>
        <rFont val="Calibri"/>
        <family val="2"/>
        <scheme val="minor"/>
      </rPr>
      <t>,</t>
    </r>
    <r>
      <rPr>
        <b/>
        <sz val="16"/>
        <color indexed="17"/>
        <rFont val="Calibri"/>
        <family val="2"/>
        <scheme val="minor"/>
      </rPr>
      <t>True</t>
    </r>
    <r>
      <rPr>
        <b/>
        <sz val="16"/>
        <rFont val="Calibri"/>
        <family val="2"/>
        <scheme val="minor"/>
      </rPr>
      <t>,</t>
    </r>
    <r>
      <rPr>
        <b/>
        <sz val="16"/>
        <color indexed="10"/>
        <rFont val="Calibri"/>
        <family val="2"/>
        <scheme val="minor"/>
      </rPr>
      <t>False</t>
    </r>
    <r>
      <rPr>
        <b/>
        <sz val="16"/>
        <rFont val="Calibri"/>
        <family val="2"/>
        <scheme val="minor"/>
      </rPr>
      <t>)</t>
    </r>
  </si>
  <si>
    <r>
      <t xml:space="preserve">When an employee works more than 7 hours on a Saturday </t>
    </r>
    <r>
      <rPr>
        <b/>
        <sz val="12"/>
        <rFont val="Calibri"/>
        <family val="2"/>
        <scheme val="minor"/>
      </rPr>
      <t>OR</t>
    </r>
    <r>
      <rPr>
        <sz val="12"/>
        <rFont val="Calibri"/>
        <family val="2"/>
        <scheme val="minor"/>
      </rPr>
      <t xml:space="preserve"> 7 hours on a Sunday then they can have next Sunday off</t>
    </r>
  </si>
  <si>
    <t>Product ID</t>
  </si>
  <si>
    <t>Product Name</t>
  </si>
  <si>
    <t>Price</t>
  </si>
  <si>
    <t>In Stock</t>
  </si>
  <si>
    <t>Min Level</t>
  </si>
  <si>
    <t>Re-Order</t>
  </si>
  <si>
    <t>AOG001</t>
  </si>
  <si>
    <t>Active Outdoors Crochet Glove</t>
  </si>
  <si>
    <t>AOG002</t>
  </si>
  <si>
    <t>Active Outdoors Lycra Glove</t>
  </si>
  <si>
    <t>GL0001</t>
  </si>
  <si>
    <t>Guardian "U" Lock</t>
  </si>
  <si>
    <t>GL0002</t>
  </si>
  <si>
    <t>Guardian ATB Lock</t>
  </si>
  <si>
    <t>GL0003</t>
  </si>
  <si>
    <t>Guardian Chain Lock</t>
  </si>
  <si>
    <t>GL0004</t>
  </si>
  <si>
    <t>Guardian Mini Lock</t>
  </si>
  <si>
    <t>GL0005</t>
  </si>
  <si>
    <t>Guardian XL "U" Lock</t>
  </si>
  <si>
    <t>IFG001</t>
  </si>
  <si>
    <t>InFlux Crochet Glove</t>
  </si>
  <si>
    <t>IFG002</t>
  </si>
  <si>
    <t>InFlux Lycra Glove</t>
  </si>
  <si>
    <t>RS0001</t>
  </si>
  <si>
    <t>Roadster Jr BMX Saddle</t>
  </si>
  <si>
    <t>RS0002</t>
  </si>
  <si>
    <t>Roadster Micro Mtn Saddle</t>
  </si>
  <si>
    <t>RS0003</t>
  </si>
  <si>
    <t>Roadster Mini Mtn Saddle</t>
  </si>
  <si>
    <t>TH0001</t>
  </si>
  <si>
    <t>Triumph Pro Helmet</t>
  </si>
  <si>
    <t>TH0002</t>
  </si>
  <si>
    <t>Triumph Vertigo Helmet</t>
  </si>
  <si>
    <t>VS0001</t>
  </si>
  <si>
    <t>Vesper Comfort ATB Saddle</t>
  </si>
  <si>
    <t>VS0002</t>
  </si>
  <si>
    <t>Vesper Comfort Ladies Saddle</t>
  </si>
  <si>
    <t>VS0003</t>
  </si>
  <si>
    <t>Vesper Gelflex ATB Saddle</t>
  </si>
  <si>
    <t>VS0004</t>
  </si>
  <si>
    <t>Vesper Gelflex Ladies Saddle</t>
  </si>
  <si>
    <t>XH0001</t>
  </si>
  <si>
    <t>Xtreme Adult Helmet</t>
  </si>
  <si>
    <t>XH0002</t>
  </si>
  <si>
    <t>Xtreme Youth Helmet</t>
  </si>
  <si>
    <t>XS0001</t>
  </si>
  <si>
    <t>Xtreme Anatomic Ladies Saddle</t>
  </si>
  <si>
    <t>XS0002</t>
  </si>
  <si>
    <t>Xtreme Anatomic Mens Saddle</t>
  </si>
  <si>
    <t>XS0003</t>
  </si>
  <si>
    <t>Xtreme Gellite  Ladies Saddle</t>
  </si>
  <si>
    <t>XS0004</t>
  </si>
  <si>
    <t>Xtreme Gellite Mens Saddle</t>
  </si>
  <si>
    <t>XS0005</t>
  </si>
  <si>
    <t>Xtreme Wide MTB Saddle</t>
  </si>
  <si>
    <t>XL0001</t>
  </si>
  <si>
    <t>Xtreme Mtn Lock</t>
  </si>
  <si>
    <t>XL0002</t>
  </si>
  <si>
    <t>Xtreme Rhino Lock</t>
  </si>
  <si>
    <t>XL0003</t>
  </si>
  <si>
    <t>Xtreme Titan Lock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</si>
</sst>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£&quot;#,##0;[Red]\-&quot;£&quot;#,##0"/>
    <numFmt numFmtId="44" formatCode="_-&quot;£&quot;* #,##0.00_-;\-&quot;£&quot;* #,##0.00_-;_-&quot;£&quot;* &quot;-&quot;??_-;_-@_-"/>
    <numFmt numFmtId="164" formatCode="&quot;£&quot;#,##0.00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5"/>
      <color theme="3"/>
      <name val="Calibri"/>
      <family val="2"/>
      <scheme val="minor"/>
    </font>
    <font>
      <sz val="10"/>
      <name val="Arial"/>
      <family val="2"/>
    </font>
    <font>
      <sz val="18"/>
      <name val="Cambria"/>
      <family val="1"/>
      <scheme val="maj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sz val="12"/>
      <color indexed="18"/>
      <name val="Calibri"/>
      <family val="2"/>
      <scheme val="minor"/>
    </font>
    <font>
      <b/>
      <sz val="12"/>
      <color indexed="16"/>
      <name val="Calibri"/>
      <family val="2"/>
      <scheme val="minor"/>
    </font>
    <font>
      <b/>
      <sz val="16"/>
      <color indexed="16"/>
      <name val="Calibri"/>
      <family val="2"/>
      <scheme val="minor"/>
    </font>
    <font>
      <b/>
      <sz val="12"/>
      <color indexed="1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6"/>
      <name val="Calibri"/>
      <family val="2"/>
      <scheme val="minor"/>
    </font>
    <font>
      <b/>
      <sz val="18"/>
      <color indexed="10"/>
      <name val="Calibri"/>
      <family val="2"/>
      <scheme val="minor"/>
    </font>
    <font>
      <b/>
      <sz val="16"/>
      <color indexed="10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indexed="12"/>
      <name val="Calibri"/>
      <family val="2"/>
      <scheme val="minor"/>
    </font>
    <font>
      <b/>
      <sz val="16"/>
      <color indexed="17"/>
      <name val="Calibri"/>
      <family val="2"/>
      <scheme val="minor"/>
    </font>
    <font>
      <i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name val="Calibri"/>
      <family val="2"/>
      <scheme val="minor"/>
    </font>
    <font>
      <sz val="12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5"/>
        <bgColor theme="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9" fontId="4" fillId="0" borderId="0" applyFont="0" applyFill="0" applyBorder="0" applyAlignment="0" applyProtection="0"/>
    <xf numFmtId="0" fontId="6" fillId="0" borderId="3" applyNumberFormat="0" applyFill="0" applyAlignment="0" applyProtection="0"/>
    <xf numFmtId="0" fontId="7" fillId="4" borderId="4" applyNumberFormat="0" applyFont="0" applyAlignment="0" applyProtection="0"/>
    <xf numFmtId="0" fontId="3" fillId="5" borderId="0" applyNumberFormat="0" applyBorder="0" applyAlignment="0" applyProtection="0"/>
    <xf numFmtId="44" fontId="14" fillId="0" borderId="0" applyFont="0" applyFill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9" fillId="12" borderId="0" applyNumberFormat="0" applyBorder="0" applyAlignment="0" applyProtection="0"/>
    <xf numFmtId="0" fontId="4" fillId="0" borderId="0"/>
    <xf numFmtId="0" fontId="4" fillId="4" borderId="4" applyNumberFormat="0" applyFont="0" applyAlignment="0" applyProtection="0"/>
  </cellStyleXfs>
  <cellXfs count="85">
    <xf numFmtId="0" fontId="0" fillId="0" borderId="0" xfId="0"/>
    <xf numFmtId="0" fontId="5" fillId="0" borderId="0" xfId="0" applyFont="1"/>
    <xf numFmtId="0" fontId="0" fillId="0" borderId="0" xfId="0" applyAlignment="1">
      <alignment horizontal="center"/>
    </xf>
    <xf numFmtId="0" fontId="10" fillId="0" borderId="1" xfId="0" applyFont="1" applyBorder="1"/>
    <xf numFmtId="0" fontId="10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1" xfId="0" applyFont="1" applyFill="1" applyBorder="1" applyAlignment="1">
      <alignment horizontal="center"/>
    </xf>
    <xf numFmtId="9" fontId="10" fillId="0" borderId="1" xfId="1" applyNumberFormat="1" applyFont="1" applyBorder="1"/>
    <xf numFmtId="0" fontId="9" fillId="3" borderId="1" xfId="0" applyFont="1" applyFill="1" applyBorder="1" applyAlignment="1">
      <alignment horizontal="center"/>
    </xf>
    <xf numFmtId="0" fontId="3" fillId="5" borderId="1" xfId="4" applyBorder="1" applyAlignment="1">
      <alignment horizontal="center" vertical="center" wrapText="1"/>
    </xf>
    <xf numFmtId="0" fontId="11" fillId="4" borderId="5" xfId="3" applyFont="1" applyBorder="1"/>
    <xf numFmtId="0" fontId="12" fillId="4" borderId="6" xfId="3" applyFont="1" applyBorder="1"/>
    <xf numFmtId="0" fontId="12" fillId="4" borderId="6" xfId="3" applyFont="1" applyBorder="1" applyAlignment="1">
      <alignment horizontal="center"/>
    </xf>
    <xf numFmtId="0" fontId="13" fillId="4" borderId="6" xfId="3" applyFont="1" applyBorder="1"/>
    <xf numFmtId="0" fontId="5" fillId="4" borderId="7" xfId="3" applyFont="1" applyBorder="1"/>
    <xf numFmtId="0" fontId="12" fillId="0" borderId="0" xfId="0" applyFont="1"/>
    <xf numFmtId="0" fontId="12" fillId="0" borderId="1" xfId="0" applyFont="1" applyFill="1" applyBorder="1"/>
    <xf numFmtId="6" fontId="15" fillId="0" borderId="1" xfId="0" applyNumberFormat="1" applyFont="1" applyFill="1" applyBorder="1" applyAlignment="1">
      <alignment horizontal="center" vertical="center"/>
    </xf>
    <xf numFmtId="6" fontId="12" fillId="0" borderId="1" xfId="0" applyNumberFormat="1" applyFont="1" applyFill="1" applyBorder="1" applyAlignment="1"/>
    <xf numFmtId="6" fontId="11" fillId="0" borderId="1" xfId="0" applyNumberFormat="1" applyFont="1" applyFill="1" applyBorder="1" applyAlignment="1"/>
    <xf numFmtId="44" fontId="12" fillId="0" borderId="0" xfId="5" applyFont="1"/>
    <xf numFmtId="6" fontId="16" fillId="0" borderId="0" xfId="0" applyNumberFormat="1" applyFont="1" applyFill="1" applyAlignment="1"/>
    <xf numFmtId="6" fontId="12" fillId="0" borderId="0" xfId="0" applyNumberFormat="1" applyFont="1" applyFill="1" applyAlignment="1"/>
    <xf numFmtId="6" fontId="17" fillId="0" borderId="0" xfId="0" applyNumberFormat="1" applyFont="1" applyFill="1" applyAlignment="1"/>
    <xf numFmtId="9" fontId="11" fillId="0" borderId="1" xfId="1" applyFont="1" applyFill="1" applyBorder="1" applyAlignment="1"/>
    <xf numFmtId="6" fontId="11" fillId="0" borderId="0" xfId="0" applyNumberFormat="1" applyFont="1" applyFill="1" applyBorder="1" applyAlignment="1"/>
    <xf numFmtId="0" fontId="12" fillId="0" borderId="0" xfId="0" applyFont="1" applyFill="1"/>
    <xf numFmtId="0" fontId="18" fillId="0" borderId="0" xfId="0" applyFont="1"/>
    <xf numFmtId="0" fontId="11" fillId="0" borderId="0" xfId="0" applyFont="1"/>
    <xf numFmtId="0" fontId="2" fillId="7" borderId="1" xfId="7" applyBorder="1"/>
    <xf numFmtId="0" fontId="19" fillId="8" borderId="9" xfId="0" applyFont="1" applyFill="1" applyBorder="1" applyAlignment="1">
      <alignment horizontal="center" vertical="center" wrapText="1"/>
    </xf>
    <xf numFmtId="0" fontId="19" fillId="8" borderId="10" xfId="0" applyFont="1" applyFill="1" applyBorder="1" applyAlignment="1">
      <alignment horizontal="center" vertical="center" wrapText="1"/>
    </xf>
    <xf numFmtId="14" fontId="1" fillId="9" borderId="9" xfId="0" applyNumberFormat="1" applyFont="1" applyFill="1" applyBorder="1"/>
    <xf numFmtId="164" fontId="1" fillId="9" borderId="9" xfId="5" applyNumberFormat="1" applyFont="1" applyFill="1" applyBorder="1" applyAlignment="1"/>
    <xf numFmtId="10" fontId="1" fillId="9" borderId="9" xfId="0" applyNumberFormat="1" applyFont="1" applyFill="1" applyBorder="1" applyAlignment="1">
      <alignment horizontal="center"/>
    </xf>
    <xf numFmtId="164" fontId="1" fillId="9" borderId="9" xfId="0" applyNumberFormat="1" applyFont="1" applyFill="1" applyBorder="1" applyAlignment="1">
      <alignment horizontal="center"/>
    </xf>
    <xf numFmtId="0" fontId="21" fillId="0" borderId="0" xfId="0" applyFont="1"/>
    <xf numFmtId="14" fontId="1" fillId="9" borderId="11" xfId="0" applyNumberFormat="1" applyFont="1" applyFill="1" applyBorder="1"/>
    <xf numFmtId="164" fontId="1" fillId="9" borderId="11" xfId="5" applyNumberFormat="1" applyFont="1" applyFill="1" applyBorder="1" applyAlignment="1"/>
    <xf numFmtId="10" fontId="1" fillId="9" borderId="11" xfId="0" applyNumberFormat="1" applyFont="1" applyFill="1" applyBorder="1" applyAlignment="1">
      <alignment horizontal="center"/>
    </xf>
    <xf numFmtId="164" fontId="1" fillId="9" borderId="11" xfId="0" applyNumberFormat="1" applyFont="1" applyFill="1" applyBorder="1" applyAlignment="1">
      <alignment horizontal="center"/>
    </xf>
    <xf numFmtId="164" fontId="1" fillId="0" borderId="10" xfId="0" quotePrefix="1" applyNumberFormat="1" applyFont="1" applyFill="1" applyBorder="1" applyAlignment="1">
      <alignment horizontal="right"/>
    </xf>
    <xf numFmtId="164" fontId="1" fillId="0" borderId="10" xfId="0" applyNumberFormat="1" applyFont="1" applyFill="1" applyBorder="1" applyAlignment="1">
      <alignment horizontal="right"/>
    </xf>
    <xf numFmtId="164" fontId="1" fillId="0" borderId="1" xfId="0" applyNumberFormat="1" applyFont="1" applyFill="1" applyBorder="1" applyAlignment="1">
      <alignment horizontal="right"/>
    </xf>
    <xf numFmtId="0" fontId="25" fillId="0" borderId="0" xfId="0" quotePrefix="1" applyFont="1" applyAlignment="1">
      <alignment horizontal="left" vertical="center"/>
    </xf>
    <xf numFmtId="0" fontId="28" fillId="0" borderId="0" xfId="0" applyFont="1" applyAlignment="1"/>
    <xf numFmtId="0" fontId="28" fillId="0" borderId="0" xfId="0" applyFont="1"/>
    <xf numFmtId="0" fontId="12" fillId="0" borderId="1" xfId="0" applyFont="1" applyBorder="1"/>
    <xf numFmtId="0" fontId="12" fillId="2" borderId="1" xfId="0" applyFont="1" applyFill="1" applyBorder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 applyProtection="1">
      <alignment horizontal="center"/>
    </xf>
    <xf numFmtId="0" fontId="12" fillId="0" borderId="10" xfId="0" applyFont="1" applyBorder="1"/>
    <xf numFmtId="0" fontId="12" fillId="2" borderId="10" xfId="0" applyFont="1" applyFill="1" applyBorder="1"/>
    <xf numFmtId="0" fontId="11" fillId="0" borderId="22" xfId="0" applyFont="1" applyBorder="1"/>
    <xf numFmtId="0" fontId="12" fillId="2" borderId="21" xfId="0" applyFont="1" applyFill="1" applyBorder="1"/>
    <xf numFmtId="0" fontId="12" fillId="0" borderId="0" xfId="0" applyFont="1" applyBorder="1"/>
    <xf numFmtId="0" fontId="12" fillId="0" borderId="0" xfId="0" applyFont="1" applyProtection="1"/>
    <xf numFmtId="0" fontId="11" fillId="0" borderId="0" xfId="0" applyFont="1" applyAlignment="1">
      <alignment horizontal="center"/>
    </xf>
    <xf numFmtId="6" fontId="20" fillId="6" borderId="8" xfId="6" applyNumberFormat="1" applyFont="1" applyBorder="1" applyAlignment="1">
      <alignment horizontal="left"/>
    </xf>
    <xf numFmtId="164" fontId="20" fillId="6" borderId="8" xfId="6" applyNumberFormat="1" applyFont="1" applyBorder="1"/>
    <xf numFmtId="0" fontId="6" fillId="2" borderId="3" xfId="2" applyNumberFormat="1" applyFill="1" applyAlignment="1">
      <alignment horizontal="center" vertical="center"/>
    </xf>
    <xf numFmtId="0" fontId="6" fillId="2" borderId="3" xfId="2" applyNumberFormat="1" applyFill="1" applyAlignment="1">
      <alignment horizontal="center"/>
    </xf>
    <xf numFmtId="0" fontId="6" fillId="0" borderId="3" xfId="2" applyAlignment="1">
      <alignment horizontal="center"/>
    </xf>
    <xf numFmtId="0" fontId="11" fillId="4" borderId="1" xfId="3" applyFont="1" applyBorder="1" applyAlignment="1">
      <alignment horizontal="center" wrapText="1"/>
    </xf>
    <xf numFmtId="0" fontId="10" fillId="0" borderId="1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3" fillId="5" borderId="1" xfId="4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12" fillId="11" borderId="20" xfId="0" applyFont="1" applyFill="1" applyBorder="1" applyAlignment="1">
      <alignment horizontal="center" vertical="center" wrapText="1"/>
    </xf>
    <xf numFmtId="0" fontId="12" fillId="11" borderId="19" xfId="0" applyFont="1" applyFill="1" applyBorder="1" applyAlignment="1">
      <alignment horizontal="center" vertical="center" wrapText="1"/>
    </xf>
    <xf numFmtId="0" fontId="12" fillId="11" borderId="18" xfId="0" applyFont="1" applyFill="1" applyBorder="1" applyAlignment="1">
      <alignment horizontal="center" vertical="center" wrapText="1"/>
    </xf>
    <xf numFmtId="0" fontId="12" fillId="11" borderId="17" xfId="0" applyFont="1" applyFill="1" applyBorder="1" applyAlignment="1">
      <alignment horizontal="center" vertical="center" wrapText="1"/>
    </xf>
    <xf numFmtId="0" fontId="12" fillId="11" borderId="16" xfId="0" applyFont="1" applyFill="1" applyBorder="1" applyAlignment="1">
      <alignment horizontal="center" vertical="center" wrapText="1"/>
    </xf>
    <xf numFmtId="0" fontId="12" fillId="11" borderId="15" xfId="0" applyFont="1" applyFill="1" applyBorder="1" applyAlignment="1">
      <alignment horizontal="center" vertical="center" wrapText="1"/>
    </xf>
    <xf numFmtId="0" fontId="22" fillId="10" borderId="12" xfId="0" quotePrefix="1" applyFont="1" applyFill="1" applyBorder="1" applyAlignment="1">
      <alignment horizontal="center"/>
    </xf>
    <xf numFmtId="0" fontId="22" fillId="10" borderId="13" xfId="0" quotePrefix="1" applyFont="1" applyFill="1" applyBorder="1" applyAlignment="1">
      <alignment horizontal="center"/>
    </xf>
    <xf numFmtId="0" fontId="22" fillId="10" borderId="14" xfId="0" quotePrefix="1" applyFont="1" applyFill="1" applyBorder="1" applyAlignment="1">
      <alignment horizontal="center"/>
    </xf>
    <xf numFmtId="0" fontId="30" fillId="12" borderId="1" xfId="8" applyFont="1" applyBorder="1"/>
    <xf numFmtId="164" fontId="30" fillId="12" borderId="1" xfId="8" applyNumberFormat="1" applyFont="1" applyBorder="1"/>
    <xf numFmtId="0" fontId="31" fillId="0" borderId="0" xfId="0" applyFont="1"/>
    <xf numFmtId="0" fontId="32" fillId="0" borderId="1" xfId="0" applyFont="1" applyFill="1" applyBorder="1"/>
    <xf numFmtId="164" fontId="32" fillId="0" borderId="1" xfId="0" applyNumberFormat="1" applyFont="1" applyFill="1" applyBorder="1"/>
    <xf numFmtId="164" fontId="12" fillId="0" borderId="0" xfId="0" applyNumberFormat="1" applyFont="1"/>
  </cellXfs>
  <cellStyles count="11">
    <cellStyle name="20% - Accent3" xfId="6" builtinId="38"/>
    <cellStyle name="40% - Accent3" xfId="7" builtinId="39"/>
    <cellStyle name="40% - Accent4" xfId="4" builtinId="43"/>
    <cellStyle name="Accent2" xfId="8" builtinId="33"/>
    <cellStyle name="Currency" xfId="5" builtinId="4"/>
    <cellStyle name="Heading 1" xfId="2" builtinId="16"/>
    <cellStyle name="Normal" xfId="0" builtinId="0"/>
    <cellStyle name="Normal 2" xfId="9"/>
    <cellStyle name="Note" xfId="3" builtinId="10"/>
    <cellStyle name="Note 2" xfId="1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workbookViewId="0">
      <selection activeCell="C3" sqref="C3"/>
    </sheetView>
  </sheetViews>
  <sheetFormatPr defaultRowHeight="15.75" x14ac:dyDescent="0.25"/>
  <cols>
    <col min="1" max="1" width="15.42578125" style="16" customWidth="1"/>
    <col min="2" max="3" width="13.42578125" style="16" customWidth="1"/>
    <col min="4" max="4" width="9.140625" style="16"/>
    <col min="5" max="5" width="9.140625" style="16" customWidth="1"/>
    <col min="6" max="6" width="13.140625" style="16" bestFit="1" customWidth="1"/>
    <col min="7" max="7" width="14.28515625" style="21" bestFit="1" customWidth="1"/>
    <col min="8" max="16384" width="9.140625" style="16"/>
  </cols>
  <sheetData>
    <row r="1" spans="1:7" ht="20.25" customHeight="1" thickBot="1" x14ac:dyDescent="0.3">
      <c r="A1" s="61" t="s">
        <v>67</v>
      </c>
      <c r="B1" s="61"/>
      <c r="C1" s="61"/>
      <c r="F1" s="59" t="s">
        <v>65</v>
      </c>
      <c r="G1" s="60">
        <v>45000</v>
      </c>
    </row>
    <row r="2" spans="1:7" ht="16.5" customHeight="1" thickTop="1" x14ac:dyDescent="0.25">
      <c r="A2" s="18"/>
      <c r="B2" s="18" t="s">
        <v>0</v>
      </c>
      <c r="C2" s="18" t="s">
        <v>33</v>
      </c>
      <c r="F2" s="59" t="s">
        <v>31</v>
      </c>
      <c r="G2" s="60">
        <v>1000</v>
      </c>
    </row>
    <row r="3" spans="1:7" ht="15.75" customHeight="1" x14ac:dyDescent="0.25">
      <c r="A3" s="19" t="s">
        <v>2</v>
      </c>
      <c r="B3" s="19">
        <v>36000</v>
      </c>
      <c r="C3" s="20"/>
      <c r="F3" s="59" t="s">
        <v>32</v>
      </c>
      <c r="G3" s="60">
        <v>0</v>
      </c>
    </row>
    <row r="4" spans="1:7" x14ac:dyDescent="0.25">
      <c r="A4" s="19" t="s">
        <v>3</v>
      </c>
      <c r="B4" s="19">
        <v>65500</v>
      </c>
      <c r="C4" s="20"/>
    </row>
    <row r="5" spans="1:7" x14ac:dyDescent="0.25">
      <c r="A5" s="19" t="s">
        <v>4</v>
      </c>
      <c r="B5" s="19">
        <v>34150</v>
      </c>
      <c r="C5" s="20"/>
    </row>
    <row r="6" spans="1:7" x14ac:dyDescent="0.25">
      <c r="A6" s="19" t="s">
        <v>5</v>
      </c>
      <c r="B6" s="19">
        <v>51500</v>
      </c>
      <c r="C6" s="20"/>
    </row>
    <row r="7" spans="1:7" x14ac:dyDescent="0.25">
      <c r="A7" s="19" t="s">
        <v>6</v>
      </c>
      <c r="B7" s="19">
        <v>48850</v>
      </c>
      <c r="C7" s="20"/>
    </row>
    <row r="8" spans="1:7" x14ac:dyDescent="0.25">
      <c r="A8" s="19" t="s">
        <v>7</v>
      </c>
      <c r="B8" s="19">
        <v>49410</v>
      </c>
      <c r="C8" s="20"/>
    </row>
    <row r="9" spans="1:7" x14ac:dyDescent="0.25">
      <c r="A9" s="19" t="s">
        <v>8</v>
      </c>
      <c r="B9" s="19">
        <v>49740</v>
      </c>
      <c r="C9" s="20"/>
    </row>
    <row r="10" spans="1:7" x14ac:dyDescent="0.25">
      <c r="A10" s="19" t="s">
        <v>9</v>
      </c>
      <c r="B10" s="19">
        <v>54910</v>
      </c>
      <c r="C10" s="20"/>
    </row>
    <row r="12" spans="1:7" ht="21" x14ac:dyDescent="0.35">
      <c r="A12" s="24" t="s">
        <v>10</v>
      </c>
      <c r="B12" s="23"/>
      <c r="C12" s="23"/>
    </row>
  </sheetData>
  <mergeCells count="1">
    <mergeCell ref="A1:C1"/>
  </mergeCells>
  <phoneticPr fontId="0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>
      <selection activeCell="F2" sqref="F2"/>
    </sheetView>
  </sheetViews>
  <sheetFormatPr defaultRowHeight="15.75" x14ac:dyDescent="0.25"/>
  <cols>
    <col min="1" max="1" width="13.140625" style="16" bestFit="1" customWidth="1"/>
    <col min="2" max="2" width="30.85546875" style="16" bestFit="1" customWidth="1"/>
    <col min="3" max="3" width="8" style="84" customWidth="1"/>
    <col min="4" max="4" width="10.140625" style="16" bestFit="1" customWidth="1"/>
    <col min="5" max="5" width="11.7109375" style="16" bestFit="1" customWidth="1"/>
    <col min="6" max="6" width="30.28515625" style="16" customWidth="1"/>
    <col min="7" max="16384" width="9.140625" style="16"/>
  </cols>
  <sheetData>
    <row r="1" spans="1:6" s="81" customFormat="1" ht="18.75" x14ac:dyDescent="0.3">
      <c r="A1" s="79" t="s">
        <v>102</v>
      </c>
      <c r="B1" s="79" t="s">
        <v>103</v>
      </c>
      <c r="C1" s="80" t="s">
        <v>104</v>
      </c>
      <c r="D1" s="79" t="s">
        <v>105</v>
      </c>
      <c r="E1" s="79" t="s">
        <v>106</v>
      </c>
      <c r="F1" s="79" t="s">
        <v>107</v>
      </c>
    </row>
    <row r="2" spans="1:6" x14ac:dyDescent="0.25">
      <c r="A2" s="82" t="s">
        <v>108</v>
      </c>
      <c r="B2" s="82" t="s">
        <v>109</v>
      </c>
      <c r="C2" s="83">
        <v>12</v>
      </c>
      <c r="D2" s="82">
        <v>5</v>
      </c>
      <c r="E2" s="82">
        <v>20</v>
      </c>
      <c r="F2" s="82"/>
    </row>
    <row r="3" spans="1:6" x14ac:dyDescent="0.25">
      <c r="A3" s="82" t="s">
        <v>110</v>
      </c>
      <c r="B3" s="82" t="s">
        <v>111</v>
      </c>
      <c r="C3" s="83">
        <v>20</v>
      </c>
      <c r="D3" s="82">
        <v>16</v>
      </c>
      <c r="E3" s="82">
        <v>20</v>
      </c>
      <c r="F3" s="82"/>
    </row>
    <row r="4" spans="1:6" x14ac:dyDescent="0.25">
      <c r="A4" s="82" t="s">
        <v>112</v>
      </c>
      <c r="B4" s="82" t="s">
        <v>113</v>
      </c>
      <c r="C4" s="83">
        <v>15</v>
      </c>
      <c r="D4" s="82">
        <v>3</v>
      </c>
      <c r="E4" s="82">
        <v>10</v>
      </c>
      <c r="F4" s="82"/>
    </row>
    <row r="5" spans="1:6" x14ac:dyDescent="0.25">
      <c r="A5" s="82" t="s">
        <v>114</v>
      </c>
      <c r="B5" s="82" t="s">
        <v>115</v>
      </c>
      <c r="C5" s="83">
        <v>25</v>
      </c>
      <c r="D5" s="82">
        <v>14</v>
      </c>
      <c r="E5" s="82">
        <v>10</v>
      </c>
      <c r="F5" s="82"/>
    </row>
    <row r="6" spans="1:6" x14ac:dyDescent="0.25">
      <c r="A6" s="82" t="s">
        <v>116</v>
      </c>
      <c r="B6" s="82" t="s">
        <v>117</v>
      </c>
      <c r="C6" s="83">
        <v>10</v>
      </c>
      <c r="D6" s="82">
        <v>3</v>
      </c>
      <c r="E6" s="82">
        <v>10</v>
      </c>
      <c r="F6" s="82"/>
    </row>
    <row r="7" spans="1:6" x14ac:dyDescent="0.25">
      <c r="A7" s="82" t="s">
        <v>118</v>
      </c>
      <c r="B7" s="82" t="s">
        <v>119</v>
      </c>
      <c r="C7" s="83">
        <v>12</v>
      </c>
      <c r="D7" s="82">
        <v>4</v>
      </c>
      <c r="E7" s="82">
        <v>10</v>
      </c>
      <c r="F7" s="82"/>
    </row>
    <row r="8" spans="1:6" x14ac:dyDescent="0.25">
      <c r="A8" s="82" t="s">
        <v>120</v>
      </c>
      <c r="B8" s="82" t="s">
        <v>121</v>
      </c>
      <c r="C8" s="83">
        <v>20</v>
      </c>
      <c r="D8" s="82">
        <v>10</v>
      </c>
      <c r="E8" s="82">
        <v>10</v>
      </c>
      <c r="F8" s="82"/>
    </row>
    <row r="9" spans="1:6" x14ac:dyDescent="0.25">
      <c r="A9" s="82" t="s">
        <v>122</v>
      </c>
      <c r="B9" s="82" t="s">
        <v>123</v>
      </c>
      <c r="C9" s="83">
        <v>14</v>
      </c>
      <c r="D9" s="82">
        <v>20</v>
      </c>
      <c r="E9" s="82">
        <v>20</v>
      </c>
      <c r="F9" s="82"/>
    </row>
    <row r="10" spans="1:6" x14ac:dyDescent="0.25">
      <c r="A10" s="82" t="s">
        <v>124</v>
      </c>
      <c r="B10" s="82" t="s">
        <v>125</v>
      </c>
      <c r="C10" s="83">
        <v>23</v>
      </c>
      <c r="D10" s="82">
        <v>18</v>
      </c>
      <c r="E10" s="82">
        <v>20</v>
      </c>
      <c r="F10" s="82"/>
    </row>
    <row r="11" spans="1:6" x14ac:dyDescent="0.25">
      <c r="A11" s="82" t="s">
        <v>126</v>
      </c>
      <c r="B11" s="82" t="s">
        <v>127</v>
      </c>
      <c r="C11" s="83">
        <v>16</v>
      </c>
      <c r="D11" s="82">
        <v>31</v>
      </c>
      <c r="E11" s="82">
        <v>15</v>
      </c>
      <c r="F11" s="82"/>
    </row>
    <row r="12" spans="1:6" x14ac:dyDescent="0.25">
      <c r="A12" s="82" t="s">
        <v>128</v>
      </c>
      <c r="B12" s="82" t="s">
        <v>129</v>
      </c>
      <c r="C12" s="83">
        <v>32</v>
      </c>
      <c r="D12" s="82">
        <v>15</v>
      </c>
      <c r="E12" s="82">
        <v>15</v>
      </c>
      <c r="F12" s="82"/>
    </row>
    <row r="13" spans="1:6" x14ac:dyDescent="0.25">
      <c r="A13" s="82" t="s">
        <v>130</v>
      </c>
      <c r="B13" s="82" t="s">
        <v>131</v>
      </c>
      <c r="C13" s="83">
        <v>26</v>
      </c>
      <c r="D13" s="82">
        <v>2</v>
      </c>
      <c r="E13" s="82">
        <v>15</v>
      </c>
      <c r="F13" s="82"/>
    </row>
    <row r="14" spans="1:6" x14ac:dyDescent="0.25">
      <c r="A14" s="82" t="s">
        <v>132</v>
      </c>
      <c r="B14" s="82" t="s">
        <v>133</v>
      </c>
      <c r="C14" s="83">
        <v>25</v>
      </c>
      <c r="D14" s="82">
        <v>0</v>
      </c>
      <c r="E14" s="82">
        <v>5</v>
      </c>
      <c r="F14" s="82"/>
    </row>
    <row r="15" spans="1:6" x14ac:dyDescent="0.25">
      <c r="A15" s="82" t="s">
        <v>134</v>
      </c>
      <c r="B15" s="82" t="s">
        <v>135</v>
      </c>
      <c r="C15" s="83">
        <v>20</v>
      </c>
      <c r="D15" s="82">
        <v>0</v>
      </c>
      <c r="E15" s="82">
        <v>5</v>
      </c>
      <c r="F15" s="82"/>
    </row>
    <row r="16" spans="1:6" x14ac:dyDescent="0.25">
      <c r="A16" s="82" t="s">
        <v>136</v>
      </c>
      <c r="B16" s="82" t="s">
        <v>137</v>
      </c>
      <c r="C16" s="83">
        <v>22</v>
      </c>
      <c r="D16" s="82">
        <v>14</v>
      </c>
      <c r="E16" s="82">
        <v>15</v>
      </c>
      <c r="F16" s="82"/>
    </row>
    <row r="17" spans="1:6" x14ac:dyDescent="0.25">
      <c r="A17" s="82" t="s">
        <v>138</v>
      </c>
      <c r="B17" s="82" t="s">
        <v>139</v>
      </c>
      <c r="C17" s="83">
        <v>26</v>
      </c>
      <c r="D17" s="82">
        <v>32</v>
      </c>
      <c r="E17" s="82">
        <v>15</v>
      </c>
      <c r="F17" s="82"/>
    </row>
    <row r="18" spans="1:6" x14ac:dyDescent="0.25">
      <c r="A18" s="82" t="s">
        <v>140</v>
      </c>
      <c r="B18" s="82" t="s">
        <v>141</v>
      </c>
      <c r="C18" s="83">
        <v>37</v>
      </c>
      <c r="D18" s="82">
        <v>14</v>
      </c>
      <c r="E18" s="82">
        <v>15</v>
      </c>
      <c r="F18" s="82"/>
    </row>
    <row r="19" spans="1:6" x14ac:dyDescent="0.25">
      <c r="A19" s="82" t="s">
        <v>142</v>
      </c>
      <c r="B19" s="82" t="s">
        <v>143</v>
      </c>
      <c r="C19" s="83">
        <v>37</v>
      </c>
      <c r="D19" s="82">
        <v>21</v>
      </c>
      <c r="E19" s="82">
        <v>15</v>
      </c>
      <c r="F19" s="82"/>
    </row>
    <row r="20" spans="1:6" x14ac:dyDescent="0.25">
      <c r="A20" s="82" t="s">
        <v>144</v>
      </c>
      <c r="B20" s="82" t="s">
        <v>145</v>
      </c>
      <c r="C20" s="83">
        <v>30</v>
      </c>
      <c r="D20" s="82">
        <v>20</v>
      </c>
      <c r="E20" s="82">
        <v>15</v>
      </c>
      <c r="F20" s="82"/>
    </row>
    <row r="21" spans="1:6" x14ac:dyDescent="0.25">
      <c r="A21" s="82" t="s">
        <v>146</v>
      </c>
      <c r="B21" s="82" t="s">
        <v>147</v>
      </c>
      <c r="C21" s="83">
        <v>20</v>
      </c>
      <c r="D21" s="82">
        <v>10</v>
      </c>
      <c r="E21" s="82">
        <v>15</v>
      </c>
      <c r="F21" s="82"/>
    </row>
    <row r="22" spans="1:6" x14ac:dyDescent="0.25">
      <c r="A22" s="82" t="s">
        <v>148</v>
      </c>
      <c r="B22" s="82" t="s">
        <v>149</v>
      </c>
      <c r="C22" s="83">
        <v>30</v>
      </c>
      <c r="D22" s="82">
        <v>15</v>
      </c>
      <c r="E22" s="82">
        <v>15</v>
      </c>
      <c r="F22" s="82"/>
    </row>
    <row r="23" spans="1:6" x14ac:dyDescent="0.25">
      <c r="A23" s="82" t="s">
        <v>150</v>
      </c>
      <c r="B23" s="82" t="s">
        <v>151</v>
      </c>
      <c r="C23" s="83">
        <v>30</v>
      </c>
      <c r="D23" s="82">
        <v>8</v>
      </c>
      <c r="E23" s="82">
        <v>15</v>
      </c>
      <c r="F23" s="82"/>
    </row>
    <row r="24" spans="1:6" x14ac:dyDescent="0.25">
      <c r="A24" s="82" t="s">
        <v>152</v>
      </c>
      <c r="B24" s="82" t="s">
        <v>153</v>
      </c>
      <c r="C24" s="83">
        <v>34</v>
      </c>
      <c r="D24" s="82">
        <v>7</v>
      </c>
      <c r="E24" s="82">
        <v>15</v>
      </c>
      <c r="F24" s="82"/>
    </row>
    <row r="25" spans="1:6" x14ac:dyDescent="0.25">
      <c r="A25" s="82" t="s">
        <v>154</v>
      </c>
      <c r="B25" s="82" t="s">
        <v>155</v>
      </c>
      <c r="C25" s="83">
        <v>34</v>
      </c>
      <c r="D25" s="82">
        <v>9</v>
      </c>
      <c r="E25" s="82">
        <v>15</v>
      </c>
      <c r="F25" s="82"/>
    </row>
    <row r="26" spans="1:6" x14ac:dyDescent="0.25">
      <c r="A26" s="82" t="s">
        <v>156</v>
      </c>
      <c r="B26" s="82" t="s">
        <v>157</v>
      </c>
      <c r="C26" s="83">
        <v>25</v>
      </c>
      <c r="D26" s="82">
        <v>5</v>
      </c>
      <c r="E26" s="82">
        <v>15</v>
      </c>
      <c r="F26" s="82"/>
    </row>
    <row r="27" spans="1:6" x14ac:dyDescent="0.25">
      <c r="A27" s="82" t="s">
        <v>158</v>
      </c>
      <c r="B27" s="82" t="s">
        <v>159</v>
      </c>
      <c r="C27" s="83">
        <v>15</v>
      </c>
      <c r="D27" s="82">
        <v>12</v>
      </c>
      <c r="E27" s="82">
        <v>10</v>
      </c>
      <c r="F27" s="82"/>
    </row>
    <row r="28" spans="1:6" x14ac:dyDescent="0.25">
      <c r="A28" s="82" t="s">
        <v>160</v>
      </c>
      <c r="B28" s="82" t="s">
        <v>161</v>
      </c>
      <c r="C28" s="83">
        <v>20</v>
      </c>
      <c r="D28" s="82">
        <v>23</v>
      </c>
      <c r="E28" s="82">
        <v>10</v>
      </c>
      <c r="F28" s="82"/>
    </row>
    <row r="29" spans="1:6" x14ac:dyDescent="0.25">
      <c r="A29" s="82" t="s">
        <v>162</v>
      </c>
      <c r="B29" s="82" t="s">
        <v>163</v>
      </c>
      <c r="C29" s="83">
        <v>25</v>
      </c>
      <c r="D29" s="82">
        <v>1</v>
      </c>
      <c r="E29" s="82">
        <v>10</v>
      </c>
      <c r="F29" s="8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C3" sqref="C3"/>
    </sheetView>
  </sheetViews>
  <sheetFormatPr defaultRowHeight="15.75" x14ac:dyDescent="0.25"/>
  <cols>
    <col min="1" max="1" width="15.42578125" style="16" customWidth="1"/>
    <col min="2" max="5" width="13.42578125" style="16" customWidth="1"/>
    <col min="6" max="16384" width="9.140625" style="16"/>
  </cols>
  <sheetData>
    <row r="1" spans="1:5" ht="20.25" thickBot="1" x14ac:dyDescent="0.35">
      <c r="A1" s="62" t="s">
        <v>67</v>
      </c>
      <c r="B1" s="62"/>
      <c r="C1" s="62"/>
    </row>
    <row r="2" spans="1:5" ht="18.75" customHeight="1" thickTop="1" x14ac:dyDescent="0.25">
      <c r="A2" s="18"/>
      <c r="B2" s="18" t="s">
        <v>0</v>
      </c>
      <c r="C2" s="18" t="s">
        <v>1</v>
      </c>
    </row>
    <row r="3" spans="1:5" x14ac:dyDescent="0.25">
      <c r="A3" s="19" t="s">
        <v>2</v>
      </c>
      <c r="B3" s="19">
        <v>36000</v>
      </c>
      <c r="C3" s="25"/>
    </row>
    <row r="4" spans="1:5" x14ac:dyDescent="0.25">
      <c r="A4" s="19" t="s">
        <v>3</v>
      </c>
      <c r="B4" s="19">
        <v>65500</v>
      </c>
      <c r="C4" s="25"/>
    </row>
    <row r="5" spans="1:5" x14ac:dyDescent="0.25">
      <c r="A5" s="19" t="s">
        <v>4</v>
      </c>
      <c r="B5" s="19">
        <v>34150</v>
      </c>
      <c r="C5" s="25"/>
    </row>
    <row r="6" spans="1:5" x14ac:dyDescent="0.25">
      <c r="A6" s="19" t="s">
        <v>5</v>
      </c>
      <c r="B6" s="19">
        <v>51500</v>
      </c>
      <c r="C6" s="25"/>
    </row>
    <row r="7" spans="1:5" x14ac:dyDescent="0.25">
      <c r="A7" s="19" t="s">
        <v>6</v>
      </c>
      <c r="B7" s="19">
        <v>48850</v>
      </c>
      <c r="C7" s="25"/>
    </row>
    <row r="8" spans="1:5" x14ac:dyDescent="0.25">
      <c r="A8" s="19" t="s">
        <v>7</v>
      </c>
      <c r="B8" s="19">
        <v>49410</v>
      </c>
      <c r="C8" s="25"/>
    </row>
    <row r="9" spans="1:5" x14ac:dyDescent="0.25">
      <c r="A9" s="19" t="s">
        <v>8</v>
      </c>
      <c r="B9" s="19">
        <v>49740</v>
      </c>
      <c r="C9" s="25"/>
    </row>
    <row r="10" spans="1:5" x14ac:dyDescent="0.25">
      <c r="A10" s="19" t="s">
        <v>9</v>
      </c>
      <c r="B10" s="19">
        <v>54910</v>
      </c>
      <c r="C10" s="25"/>
    </row>
    <row r="12" spans="1:5" x14ac:dyDescent="0.25">
      <c r="A12" s="26"/>
    </row>
    <row r="13" spans="1:5" s="27" customFormat="1" ht="21" x14ac:dyDescent="0.35">
      <c r="A13" s="24" t="s">
        <v>29</v>
      </c>
      <c r="D13" s="16"/>
      <c r="E13" s="16"/>
    </row>
    <row r="14" spans="1:5" s="27" customFormat="1" ht="21" x14ac:dyDescent="0.35">
      <c r="A14" s="24" t="s">
        <v>34</v>
      </c>
      <c r="D14" s="16"/>
      <c r="E14" s="16"/>
    </row>
    <row r="15" spans="1:5" s="27" customFormat="1" ht="21" x14ac:dyDescent="0.35">
      <c r="A15" s="24" t="s">
        <v>35</v>
      </c>
      <c r="D15" s="16"/>
      <c r="E15" s="16"/>
    </row>
    <row r="17" spans="1:5" x14ac:dyDescent="0.25">
      <c r="A17" s="26"/>
    </row>
    <row r="18" spans="1:5" s="27" customFormat="1" x14ac:dyDescent="0.25">
      <c r="A18" s="22"/>
      <c r="D18" s="16"/>
      <c r="E18" s="16"/>
    </row>
    <row r="20" spans="1:5" s="29" customFormat="1" x14ac:dyDescent="0.25">
      <c r="A20" s="28"/>
      <c r="D20" s="16"/>
      <c r="E20" s="16"/>
    </row>
  </sheetData>
  <mergeCells count="1">
    <mergeCell ref="A1:C1"/>
  </mergeCells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F4" sqref="F4"/>
    </sheetView>
  </sheetViews>
  <sheetFormatPr defaultColWidth="13.140625" defaultRowHeight="15.75" x14ac:dyDescent="0.25"/>
  <cols>
    <col min="1" max="3" width="13.140625" style="16"/>
    <col min="4" max="5" width="9.7109375" style="16" customWidth="1"/>
    <col min="6" max="6" width="15.28515625" style="16" bestFit="1" customWidth="1"/>
    <col min="7" max="16384" width="13.140625" style="16"/>
  </cols>
  <sheetData>
    <row r="1" spans="1:6" ht="20.25" thickBot="1" x14ac:dyDescent="0.35">
      <c r="A1" s="63" t="s">
        <v>66</v>
      </c>
      <c r="B1" s="63"/>
      <c r="C1" s="63"/>
      <c r="D1" s="63"/>
      <c r="E1" s="63"/>
      <c r="F1" s="63"/>
    </row>
    <row r="2" spans="1:6" ht="16.5" thickTop="1" x14ac:dyDescent="0.25"/>
    <row r="3" spans="1:6" x14ac:dyDescent="0.25">
      <c r="A3" s="30" t="s">
        <v>40</v>
      </c>
      <c r="B3" s="30" t="s">
        <v>41</v>
      </c>
      <c r="C3" s="30" t="s">
        <v>42</v>
      </c>
      <c r="D3" s="30" t="s">
        <v>43</v>
      </c>
      <c r="E3" s="30" t="s">
        <v>44</v>
      </c>
      <c r="F3" s="30" t="s">
        <v>64</v>
      </c>
    </row>
    <row r="4" spans="1:6" x14ac:dyDescent="0.25">
      <c r="A4" s="17" t="s">
        <v>45</v>
      </c>
      <c r="B4" s="17" t="s">
        <v>46</v>
      </c>
      <c r="C4" s="17" t="s">
        <v>47</v>
      </c>
      <c r="D4" s="17">
        <v>280</v>
      </c>
      <c r="E4" s="17">
        <v>260</v>
      </c>
      <c r="F4" s="17"/>
    </row>
    <row r="5" spans="1:6" x14ac:dyDescent="0.25">
      <c r="A5" s="17" t="s">
        <v>48</v>
      </c>
      <c r="B5" s="17" t="s">
        <v>46</v>
      </c>
      <c r="C5" s="17" t="s">
        <v>49</v>
      </c>
      <c r="D5" s="17">
        <v>190</v>
      </c>
      <c r="E5" s="17">
        <v>200</v>
      </c>
      <c r="F5" s="17"/>
    </row>
    <row r="6" spans="1:6" x14ac:dyDescent="0.25">
      <c r="A6" s="17" t="s">
        <v>50</v>
      </c>
      <c r="B6" s="17" t="s">
        <v>46</v>
      </c>
      <c r="C6" s="17" t="s">
        <v>51</v>
      </c>
      <c r="D6" s="17">
        <v>280</v>
      </c>
      <c r="E6" s="17">
        <v>160</v>
      </c>
      <c r="F6" s="17"/>
    </row>
    <row r="7" spans="1:6" x14ac:dyDescent="0.25">
      <c r="A7" s="17" t="s">
        <v>52</v>
      </c>
      <c r="B7" s="17" t="s">
        <v>46</v>
      </c>
      <c r="C7" s="17" t="s">
        <v>53</v>
      </c>
      <c r="D7" s="17">
        <v>190</v>
      </c>
      <c r="E7" s="17">
        <v>188</v>
      </c>
      <c r="F7" s="17"/>
    </row>
    <row r="8" spans="1:6" x14ac:dyDescent="0.25">
      <c r="A8" s="17" t="s">
        <v>54</v>
      </c>
      <c r="B8" s="17" t="s">
        <v>55</v>
      </c>
      <c r="C8" s="17" t="s">
        <v>56</v>
      </c>
      <c r="D8" s="17">
        <v>200</v>
      </c>
      <c r="E8" s="17">
        <v>200</v>
      </c>
      <c r="F8" s="17"/>
    </row>
    <row r="9" spans="1:6" x14ac:dyDescent="0.25">
      <c r="A9" s="17" t="s">
        <v>57</v>
      </c>
      <c r="B9" s="17" t="s">
        <v>55</v>
      </c>
      <c r="C9" s="17" t="s">
        <v>58</v>
      </c>
      <c r="D9" s="17">
        <v>200</v>
      </c>
      <c r="E9" s="17">
        <v>188</v>
      </c>
      <c r="F9" s="17"/>
    </row>
    <row r="10" spans="1:6" x14ac:dyDescent="0.25">
      <c r="A10" s="17" t="s">
        <v>59</v>
      </c>
      <c r="B10" s="17" t="s">
        <v>60</v>
      </c>
      <c r="C10" s="17" t="s">
        <v>61</v>
      </c>
      <c r="D10" s="17">
        <v>300</v>
      </c>
      <c r="E10" s="17">
        <v>320</v>
      </c>
      <c r="F10" s="17"/>
    </row>
    <row r="11" spans="1:6" x14ac:dyDescent="0.25">
      <c r="A11" s="17" t="s">
        <v>62</v>
      </c>
      <c r="B11" s="17" t="s">
        <v>60</v>
      </c>
      <c r="C11" s="17" t="s">
        <v>49</v>
      </c>
      <c r="D11" s="17">
        <v>190</v>
      </c>
      <c r="E11" s="17">
        <v>190</v>
      </c>
      <c r="F11" s="17"/>
    </row>
    <row r="12" spans="1:6" x14ac:dyDescent="0.25">
      <c r="A12" s="17" t="s">
        <v>63</v>
      </c>
      <c r="B12" s="17" t="s">
        <v>60</v>
      </c>
      <c r="C12" s="17" t="s">
        <v>47</v>
      </c>
      <c r="D12" s="17">
        <v>240</v>
      </c>
      <c r="E12" s="17">
        <v>245</v>
      </c>
      <c r="F12" s="17"/>
    </row>
    <row r="14" spans="1:6" ht="32.25" customHeight="1" x14ac:dyDescent="0.25">
      <c r="A14" s="64" t="s">
        <v>68</v>
      </c>
      <c r="B14" s="64"/>
      <c r="C14" s="64"/>
      <c r="D14" s="64"/>
      <c r="E14" s="64"/>
      <c r="F14" s="64"/>
    </row>
  </sheetData>
  <mergeCells count="2">
    <mergeCell ref="A1:F1"/>
    <mergeCell ref="A14:F1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activeCell="D3" sqref="D3"/>
    </sheetView>
  </sheetViews>
  <sheetFormatPr defaultRowHeight="12.75" x14ac:dyDescent="0.2"/>
  <cols>
    <col min="4" max="4" width="9.140625" style="2"/>
    <col min="11" max="11" width="9" customWidth="1"/>
    <col min="12" max="12" width="13.42578125" bestFit="1" customWidth="1"/>
  </cols>
  <sheetData>
    <row r="1" spans="1:4" ht="22.5" x14ac:dyDescent="0.3">
      <c r="A1" s="66" t="s">
        <v>11</v>
      </c>
      <c r="B1" s="66"/>
      <c r="C1" s="66"/>
      <c r="D1" s="66"/>
    </row>
    <row r="2" spans="1:4" ht="27" customHeight="1" x14ac:dyDescent="0.2">
      <c r="A2" s="10" t="s">
        <v>12</v>
      </c>
      <c r="B2" s="10" t="s">
        <v>13</v>
      </c>
      <c r="C2" s="10" t="s">
        <v>14</v>
      </c>
      <c r="D2" s="10" t="s">
        <v>23</v>
      </c>
    </row>
    <row r="3" spans="1:4" ht="15" x14ac:dyDescent="0.25">
      <c r="A3" s="3" t="s">
        <v>15</v>
      </c>
      <c r="B3" s="3" t="s">
        <v>16</v>
      </c>
      <c r="C3" s="8">
        <v>0.92</v>
      </c>
      <c r="D3" s="9"/>
    </row>
    <row r="4" spans="1:4" ht="15" x14ac:dyDescent="0.25">
      <c r="A4" s="3" t="s">
        <v>17</v>
      </c>
      <c r="B4" s="3" t="s">
        <v>16</v>
      </c>
      <c r="C4" s="8">
        <v>0.52</v>
      </c>
      <c r="D4" s="9"/>
    </row>
    <row r="5" spans="1:4" ht="15" x14ac:dyDescent="0.25">
      <c r="A5" s="3" t="s">
        <v>18</v>
      </c>
      <c r="B5" s="3" t="s">
        <v>16</v>
      </c>
      <c r="C5" s="8">
        <v>0.67</v>
      </c>
      <c r="D5" s="9"/>
    </row>
    <row r="6" spans="1:4" ht="15" x14ac:dyDescent="0.25">
      <c r="A6" s="3" t="s">
        <v>19</v>
      </c>
      <c r="B6" s="3" t="s">
        <v>16</v>
      </c>
      <c r="C6" s="8">
        <v>0.2</v>
      </c>
      <c r="D6" s="9"/>
    </row>
    <row r="7" spans="1:4" ht="15" x14ac:dyDescent="0.25">
      <c r="A7" s="3" t="s">
        <v>20</v>
      </c>
      <c r="B7" s="3" t="s">
        <v>16</v>
      </c>
      <c r="C7" s="8">
        <v>0.91</v>
      </c>
      <c r="D7" s="9"/>
    </row>
    <row r="8" spans="1:4" ht="15" x14ac:dyDescent="0.25">
      <c r="A8" s="3" t="s">
        <v>15</v>
      </c>
      <c r="B8" s="3" t="s">
        <v>21</v>
      </c>
      <c r="C8" s="8">
        <v>0.58799999999999897</v>
      </c>
      <c r="D8" s="9"/>
    </row>
    <row r="9" spans="1:4" ht="15" x14ac:dyDescent="0.25">
      <c r="A9" s="3" t="s">
        <v>17</v>
      </c>
      <c r="B9" s="3" t="s">
        <v>21</v>
      </c>
      <c r="C9" s="8">
        <v>0.72</v>
      </c>
      <c r="D9" s="9"/>
    </row>
    <row r="10" spans="1:4" ht="15" x14ac:dyDescent="0.25">
      <c r="A10" s="3" t="s">
        <v>18</v>
      </c>
      <c r="B10" s="3" t="s">
        <v>21</v>
      </c>
      <c r="C10" s="8">
        <v>0.63</v>
      </c>
      <c r="D10" s="9"/>
    </row>
    <row r="11" spans="1:4" ht="15" x14ac:dyDescent="0.25">
      <c r="A11" s="3" t="s">
        <v>19</v>
      </c>
      <c r="B11" s="3" t="s">
        <v>21</v>
      </c>
      <c r="C11" s="8">
        <v>0.94</v>
      </c>
      <c r="D11" s="9"/>
    </row>
    <row r="12" spans="1:4" ht="15" x14ac:dyDescent="0.25">
      <c r="A12" s="3" t="s">
        <v>20</v>
      </c>
      <c r="B12" s="3" t="s">
        <v>21</v>
      </c>
      <c r="C12" s="8">
        <v>0.25</v>
      </c>
      <c r="D12" s="9"/>
    </row>
    <row r="13" spans="1:4" ht="15" x14ac:dyDescent="0.25">
      <c r="A13" s="3" t="s">
        <v>15</v>
      </c>
      <c r="B13" s="3" t="s">
        <v>22</v>
      </c>
      <c r="C13" s="8">
        <v>0.75</v>
      </c>
      <c r="D13" s="9"/>
    </row>
    <row r="14" spans="1:4" ht="15" x14ac:dyDescent="0.25">
      <c r="A14" s="3" t="s">
        <v>17</v>
      </c>
      <c r="B14" s="3" t="s">
        <v>22</v>
      </c>
      <c r="C14" s="8">
        <v>0.62</v>
      </c>
      <c r="D14" s="9"/>
    </row>
    <row r="15" spans="1:4" ht="15" x14ac:dyDescent="0.25">
      <c r="A15" s="3" t="s">
        <v>18</v>
      </c>
      <c r="B15" s="3" t="s">
        <v>22</v>
      </c>
      <c r="C15" s="8">
        <v>0.97</v>
      </c>
      <c r="D15" s="9"/>
    </row>
    <row r="16" spans="1:4" ht="15" x14ac:dyDescent="0.25">
      <c r="A16" s="3" t="s">
        <v>19</v>
      </c>
      <c r="B16" s="3" t="s">
        <v>22</v>
      </c>
      <c r="C16" s="8">
        <v>0.7</v>
      </c>
      <c r="D16" s="9"/>
    </row>
    <row r="17" spans="1:8" ht="15" x14ac:dyDescent="0.25">
      <c r="A17" s="3" t="s">
        <v>20</v>
      </c>
      <c r="B17" s="3" t="s">
        <v>22</v>
      </c>
      <c r="C17" s="8">
        <v>0.98</v>
      </c>
      <c r="D17" s="9"/>
    </row>
    <row r="18" spans="1:8" ht="15.75" thickBot="1" x14ac:dyDescent="0.3">
      <c r="A18" s="4"/>
      <c r="B18" s="4"/>
      <c r="C18" s="4"/>
      <c r="D18" s="5"/>
    </row>
    <row r="19" spans="1:8" s="1" customFormat="1" ht="18.75" thickBot="1" x14ac:dyDescent="0.3">
      <c r="A19" s="11" t="s">
        <v>30</v>
      </c>
      <c r="B19" s="12"/>
      <c r="C19" s="12"/>
      <c r="D19" s="13"/>
      <c r="E19" s="14"/>
      <c r="F19" s="14"/>
      <c r="G19" s="14"/>
      <c r="H19" s="15"/>
    </row>
    <row r="20" spans="1:8" ht="15" x14ac:dyDescent="0.25">
      <c r="A20" s="4"/>
      <c r="B20" s="4"/>
      <c r="C20" s="4"/>
      <c r="D20" s="6"/>
    </row>
    <row r="21" spans="1:8" ht="25.5" customHeight="1" x14ac:dyDescent="0.25">
      <c r="A21" s="10" t="s">
        <v>23</v>
      </c>
      <c r="B21" s="67" t="s">
        <v>28</v>
      </c>
      <c r="C21" s="67"/>
      <c r="D21" s="6"/>
    </row>
    <row r="22" spans="1:8" ht="15" x14ac:dyDescent="0.25">
      <c r="A22" s="7" t="s">
        <v>36</v>
      </c>
      <c r="B22" s="65" t="s">
        <v>24</v>
      </c>
      <c r="C22" s="65"/>
      <c r="D22" s="6"/>
    </row>
    <row r="23" spans="1:8" ht="15" x14ac:dyDescent="0.25">
      <c r="A23" s="7" t="s">
        <v>37</v>
      </c>
      <c r="B23" s="65" t="s">
        <v>25</v>
      </c>
      <c r="C23" s="65"/>
      <c r="D23" s="6"/>
    </row>
    <row r="24" spans="1:8" ht="15" x14ac:dyDescent="0.25">
      <c r="A24" s="7" t="s">
        <v>38</v>
      </c>
      <c r="B24" s="65" t="s">
        <v>26</v>
      </c>
      <c r="C24" s="65"/>
      <c r="D24" s="6"/>
    </row>
    <row r="25" spans="1:8" ht="15" x14ac:dyDescent="0.25">
      <c r="A25" s="7" t="s">
        <v>39</v>
      </c>
      <c r="B25" s="65" t="s">
        <v>27</v>
      </c>
      <c r="C25" s="65"/>
      <c r="D25" s="6"/>
    </row>
  </sheetData>
  <mergeCells count="6">
    <mergeCell ref="B24:C24"/>
    <mergeCell ref="B25:C25"/>
    <mergeCell ref="A1:D1"/>
    <mergeCell ref="B21:C21"/>
    <mergeCell ref="B22:C22"/>
    <mergeCell ref="B23:C23"/>
  </mergeCells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workbookViewId="0">
      <selection activeCell="K5" sqref="K5"/>
    </sheetView>
  </sheetViews>
  <sheetFormatPr defaultRowHeight="15.75" x14ac:dyDescent="0.25"/>
  <cols>
    <col min="1" max="1" width="15.5703125" style="16" customWidth="1"/>
    <col min="2" max="8" width="6.5703125" style="16" customWidth="1"/>
    <col min="9" max="9" width="7.42578125" style="16" customWidth="1"/>
    <col min="10" max="10" width="17.5703125" style="16" bestFit="1" customWidth="1"/>
    <col min="11" max="11" width="11.85546875" style="16" bestFit="1" customWidth="1"/>
    <col min="12" max="12" width="16.7109375" style="16" bestFit="1" customWidth="1"/>
    <col min="13" max="16384" width="9.140625" style="16"/>
  </cols>
  <sheetData>
    <row r="1" spans="1:12" ht="23.25" x14ac:dyDescent="0.35">
      <c r="A1" s="68" t="s">
        <v>95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2" spans="1:12" x14ac:dyDescent="0.25">
      <c r="A2" s="69" t="s">
        <v>94</v>
      </c>
      <c r="B2" s="69"/>
      <c r="C2" s="69"/>
      <c r="D2" s="46"/>
      <c r="E2" s="46"/>
      <c r="F2" s="46"/>
      <c r="G2" s="46"/>
      <c r="H2" s="46"/>
      <c r="I2" s="46"/>
      <c r="J2" s="47"/>
      <c r="K2" s="47"/>
    </row>
    <row r="4" spans="1:12" ht="18" customHeight="1" x14ac:dyDescent="0.25">
      <c r="A4" s="29"/>
      <c r="B4" s="58" t="s">
        <v>93</v>
      </c>
      <c r="C4" s="58" t="s">
        <v>92</v>
      </c>
      <c r="D4" s="58" t="s">
        <v>91</v>
      </c>
      <c r="E4" s="58" t="s">
        <v>90</v>
      </c>
      <c r="F4" s="58" t="s">
        <v>89</v>
      </c>
      <c r="G4" s="58" t="s">
        <v>88</v>
      </c>
      <c r="H4" s="58" t="s">
        <v>87</v>
      </c>
      <c r="I4" s="29" t="s">
        <v>76</v>
      </c>
      <c r="J4" s="29" t="s">
        <v>86</v>
      </c>
      <c r="K4" s="29" t="s">
        <v>85</v>
      </c>
    </row>
    <row r="5" spans="1:12" ht="18" customHeight="1" x14ac:dyDescent="0.25">
      <c r="A5" s="29" t="s">
        <v>84</v>
      </c>
      <c r="B5" s="48">
        <v>4</v>
      </c>
      <c r="C5" s="48"/>
      <c r="D5" s="48"/>
      <c r="E5" s="48">
        <v>4</v>
      </c>
      <c r="F5" s="48">
        <v>4</v>
      </c>
      <c r="G5" s="48"/>
      <c r="H5" s="48">
        <v>4</v>
      </c>
      <c r="I5" s="49">
        <f t="shared" ref="I5:I13" si="0">SUM(B5:H5)</f>
        <v>16</v>
      </c>
      <c r="J5" s="50" t="str">
        <f t="shared" ref="J5:J12" si="1">IF(NOT(I5&gt;=24),"Part Time","Full Time")</f>
        <v>Part Time</v>
      </c>
      <c r="K5" s="51"/>
      <c r="L5" s="57"/>
    </row>
    <row r="6" spans="1:12" ht="18" customHeight="1" x14ac:dyDescent="0.25">
      <c r="A6" s="29" t="s">
        <v>83</v>
      </c>
      <c r="B6" s="48"/>
      <c r="C6" s="48"/>
      <c r="D6" s="48"/>
      <c r="E6" s="48"/>
      <c r="F6" s="48">
        <v>6</v>
      </c>
      <c r="G6" s="48">
        <v>7</v>
      </c>
      <c r="H6" s="48">
        <v>6</v>
      </c>
      <c r="I6" s="49">
        <f t="shared" si="0"/>
        <v>19</v>
      </c>
      <c r="J6" s="50" t="str">
        <f t="shared" si="1"/>
        <v>Part Time</v>
      </c>
      <c r="K6" s="51"/>
      <c r="L6" s="57"/>
    </row>
    <row r="7" spans="1:12" ht="18" customHeight="1" x14ac:dyDescent="0.25">
      <c r="A7" s="29" t="s">
        <v>82</v>
      </c>
      <c r="B7" s="48">
        <v>6</v>
      </c>
      <c r="C7" s="48">
        <v>6</v>
      </c>
      <c r="D7" s="48">
        <v>6</v>
      </c>
      <c r="E7" s="48">
        <v>6</v>
      </c>
      <c r="F7" s="48">
        <v>6</v>
      </c>
      <c r="G7" s="48">
        <v>7</v>
      </c>
      <c r="H7" s="48"/>
      <c r="I7" s="49">
        <f t="shared" si="0"/>
        <v>37</v>
      </c>
      <c r="J7" s="50" t="str">
        <f t="shared" si="1"/>
        <v>Full Time</v>
      </c>
      <c r="K7" s="51"/>
      <c r="L7" s="57"/>
    </row>
    <row r="8" spans="1:12" ht="18" customHeight="1" x14ac:dyDescent="0.25">
      <c r="A8" s="29" t="s">
        <v>81</v>
      </c>
      <c r="B8" s="48">
        <v>4</v>
      </c>
      <c r="C8" s="48"/>
      <c r="D8" s="48"/>
      <c r="E8" s="48"/>
      <c r="F8" s="48"/>
      <c r="G8" s="48">
        <v>8</v>
      </c>
      <c r="H8" s="48">
        <v>8</v>
      </c>
      <c r="I8" s="49">
        <f t="shared" si="0"/>
        <v>20</v>
      </c>
      <c r="J8" s="50" t="str">
        <f t="shared" si="1"/>
        <v>Part Time</v>
      </c>
      <c r="K8" s="51"/>
      <c r="L8" s="57"/>
    </row>
    <row r="9" spans="1:12" ht="18" customHeight="1" x14ac:dyDescent="0.25">
      <c r="A9" s="29" t="s">
        <v>80</v>
      </c>
      <c r="B9" s="48"/>
      <c r="C9" s="48">
        <v>8</v>
      </c>
      <c r="D9" s="48">
        <v>7</v>
      </c>
      <c r="E9" s="48">
        <v>7</v>
      </c>
      <c r="F9" s="48">
        <v>7</v>
      </c>
      <c r="G9" s="48"/>
      <c r="H9" s="48">
        <v>8</v>
      </c>
      <c r="I9" s="49">
        <f t="shared" si="0"/>
        <v>37</v>
      </c>
      <c r="J9" s="50" t="str">
        <f t="shared" si="1"/>
        <v>Full Time</v>
      </c>
      <c r="K9" s="51"/>
      <c r="L9" s="57"/>
    </row>
    <row r="10" spans="1:12" ht="18" customHeight="1" x14ac:dyDescent="0.25">
      <c r="A10" s="29" t="s">
        <v>79</v>
      </c>
      <c r="B10" s="48"/>
      <c r="C10" s="48"/>
      <c r="D10" s="48"/>
      <c r="E10" s="48"/>
      <c r="F10" s="48"/>
      <c r="G10" s="48">
        <v>7</v>
      </c>
      <c r="H10" s="48">
        <v>7</v>
      </c>
      <c r="I10" s="49">
        <f t="shared" si="0"/>
        <v>14</v>
      </c>
      <c r="J10" s="50" t="str">
        <f t="shared" si="1"/>
        <v>Part Time</v>
      </c>
      <c r="K10" s="51"/>
      <c r="L10" s="57"/>
    </row>
    <row r="11" spans="1:12" ht="18" customHeight="1" x14ac:dyDescent="0.25">
      <c r="A11" s="29" t="s">
        <v>78</v>
      </c>
      <c r="B11" s="48">
        <v>5</v>
      </c>
      <c r="C11" s="48"/>
      <c r="D11" s="48">
        <v>4</v>
      </c>
      <c r="E11" s="48">
        <v>6</v>
      </c>
      <c r="F11" s="48">
        <v>7</v>
      </c>
      <c r="G11" s="48"/>
      <c r="H11" s="48"/>
      <c r="I11" s="49">
        <f t="shared" si="0"/>
        <v>22</v>
      </c>
      <c r="J11" s="50" t="str">
        <f t="shared" si="1"/>
        <v>Part Time</v>
      </c>
      <c r="K11" s="51"/>
      <c r="L11" s="57"/>
    </row>
    <row r="12" spans="1:12" ht="18" customHeight="1" x14ac:dyDescent="0.25">
      <c r="A12" s="29" t="s">
        <v>77</v>
      </c>
      <c r="B12" s="52"/>
      <c r="C12" s="52"/>
      <c r="D12" s="52">
        <v>8</v>
      </c>
      <c r="E12" s="52">
        <v>6</v>
      </c>
      <c r="F12" s="52">
        <v>8</v>
      </c>
      <c r="G12" s="52">
        <v>8</v>
      </c>
      <c r="H12" s="52">
        <v>7</v>
      </c>
      <c r="I12" s="53">
        <f t="shared" si="0"/>
        <v>37</v>
      </c>
      <c r="J12" s="50" t="str">
        <f t="shared" si="1"/>
        <v>Full Time</v>
      </c>
      <c r="K12" s="51"/>
      <c r="L12" s="57"/>
    </row>
    <row r="13" spans="1:12" ht="18" customHeight="1" thickBot="1" x14ac:dyDescent="0.3">
      <c r="A13" s="54" t="s">
        <v>76</v>
      </c>
      <c r="B13" s="55">
        <f t="shared" ref="B13:H13" si="2">SUM(B5:B12)</f>
        <v>19</v>
      </c>
      <c r="C13" s="55">
        <f t="shared" si="2"/>
        <v>14</v>
      </c>
      <c r="D13" s="55">
        <f t="shared" si="2"/>
        <v>25</v>
      </c>
      <c r="E13" s="55">
        <f t="shared" si="2"/>
        <v>29</v>
      </c>
      <c r="F13" s="55">
        <f t="shared" si="2"/>
        <v>38</v>
      </c>
      <c r="G13" s="55">
        <f t="shared" si="2"/>
        <v>37</v>
      </c>
      <c r="H13" s="55">
        <f t="shared" si="2"/>
        <v>40</v>
      </c>
      <c r="I13" s="55">
        <f t="shared" si="0"/>
        <v>202</v>
      </c>
      <c r="J13" s="56"/>
      <c r="K13" s="56"/>
    </row>
    <row r="14" spans="1:12" ht="16.5" thickBot="1" x14ac:dyDescent="0.3"/>
    <row r="15" spans="1:12" ht="18" customHeight="1" x14ac:dyDescent="0.25">
      <c r="A15" s="70" t="s">
        <v>101</v>
      </c>
      <c r="B15" s="71"/>
      <c r="C15" s="71"/>
      <c r="D15" s="71"/>
      <c r="E15" s="71"/>
      <c r="F15" s="71"/>
      <c r="G15" s="71"/>
      <c r="H15" s="72"/>
    </row>
    <row r="16" spans="1:12" ht="18" customHeight="1" thickBot="1" x14ac:dyDescent="0.3">
      <c r="A16" s="73"/>
      <c r="B16" s="74"/>
      <c r="C16" s="74"/>
      <c r="D16" s="74"/>
      <c r="E16" s="74"/>
      <c r="F16" s="74"/>
      <c r="G16" s="74"/>
      <c r="H16" s="75"/>
    </row>
    <row r="18" spans="2:2" ht="21" x14ac:dyDescent="0.25">
      <c r="B18" s="45" t="s">
        <v>75</v>
      </c>
    </row>
  </sheetData>
  <mergeCells count="3">
    <mergeCell ref="A1:L1"/>
    <mergeCell ref="A2:C2"/>
    <mergeCell ref="A15:H16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workbookViewId="0">
      <selection activeCell="L5" sqref="L5"/>
    </sheetView>
  </sheetViews>
  <sheetFormatPr defaultRowHeight="15.75" x14ac:dyDescent="0.25"/>
  <cols>
    <col min="1" max="1" width="15.5703125" style="16" customWidth="1"/>
    <col min="2" max="8" width="6.5703125" style="16" customWidth="1"/>
    <col min="9" max="9" width="7.42578125" style="16" customWidth="1"/>
    <col min="10" max="10" width="17.5703125" style="16" bestFit="1" customWidth="1"/>
    <col min="11" max="11" width="11.85546875" style="16" bestFit="1" customWidth="1"/>
    <col min="12" max="12" width="16.7109375" style="16" bestFit="1" customWidth="1"/>
    <col min="13" max="16384" width="9.140625" style="16"/>
  </cols>
  <sheetData>
    <row r="1" spans="1:12" ht="23.25" x14ac:dyDescent="0.35">
      <c r="A1" s="68" t="s">
        <v>95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2" spans="1:12" x14ac:dyDescent="0.25">
      <c r="A2" s="69" t="s">
        <v>94</v>
      </c>
      <c r="B2" s="69"/>
      <c r="C2" s="69"/>
      <c r="D2" s="46"/>
      <c r="E2" s="46"/>
      <c r="F2" s="46"/>
      <c r="G2" s="46"/>
      <c r="H2" s="46"/>
      <c r="I2" s="46"/>
      <c r="J2" s="47"/>
      <c r="K2" s="47"/>
    </row>
    <row r="4" spans="1:12" s="29" customFormat="1" ht="18" customHeight="1" x14ac:dyDescent="0.25">
      <c r="B4" s="58" t="s">
        <v>93</v>
      </c>
      <c r="C4" s="58" t="s">
        <v>92</v>
      </c>
      <c r="D4" s="58" t="s">
        <v>91</v>
      </c>
      <c r="E4" s="58" t="s">
        <v>90</v>
      </c>
      <c r="F4" s="58" t="s">
        <v>89</v>
      </c>
      <c r="G4" s="58" t="s">
        <v>88</v>
      </c>
      <c r="H4" s="58" t="s">
        <v>87</v>
      </c>
      <c r="I4" s="29" t="s">
        <v>76</v>
      </c>
      <c r="J4" s="29" t="s">
        <v>86</v>
      </c>
      <c r="K4" s="29" t="s">
        <v>85</v>
      </c>
      <c r="L4" s="29" t="s">
        <v>96</v>
      </c>
    </row>
    <row r="5" spans="1:12" ht="18" customHeight="1" x14ac:dyDescent="0.25">
      <c r="A5" s="29" t="s">
        <v>84</v>
      </c>
      <c r="B5" s="48">
        <v>4</v>
      </c>
      <c r="C5" s="48"/>
      <c r="D5" s="48"/>
      <c r="E5" s="48">
        <v>4</v>
      </c>
      <c r="F5" s="48">
        <v>4</v>
      </c>
      <c r="G5" s="48"/>
      <c r="H5" s="48">
        <v>4</v>
      </c>
      <c r="I5" s="49">
        <f t="shared" ref="I5:I13" si="0">SUM(B5:H5)</f>
        <v>16</v>
      </c>
      <c r="J5" s="50" t="str">
        <f>IF(NOT(I5&gt;=24),"Part Time","Full Time")</f>
        <v>Part Time</v>
      </c>
      <c r="K5" s="48" t="b">
        <f>OR(G5&gt;7,H5&gt;7)</f>
        <v>0</v>
      </c>
      <c r="L5" s="51"/>
    </row>
    <row r="6" spans="1:12" ht="18" customHeight="1" x14ac:dyDescent="0.25">
      <c r="A6" s="29" t="s">
        <v>83</v>
      </c>
      <c r="B6" s="48"/>
      <c r="C6" s="48"/>
      <c r="D6" s="48"/>
      <c r="E6" s="48"/>
      <c r="F6" s="48">
        <v>6</v>
      </c>
      <c r="G6" s="48">
        <v>7</v>
      </c>
      <c r="H6" s="48">
        <v>6</v>
      </c>
      <c r="I6" s="49">
        <f t="shared" si="0"/>
        <v>19</v>
      </c>
      <c r="J6" s="50" t="str">
        <f t="shared" ref="J6:J12" si="1">IF(NOT(I6&gt;=24),"Part Time","Full Time")</f>
        <v>Part Time</v>
      </c>
      <c r="K6" s="48" t="b">
        <f t="shared" ref="K6:K12" si="2">OR(G6&gt;7,H6&gt;7)</f>
        <v>0</v>
      </c>
      <c r="L6" s="51"/>
    </row>
    <row r="7" spans="1:12" ht="18" customHeight="1" x14ac:dyDescent="0.25">
      <c r="A7" s="29" t="s">
        <v>82</v>
      </c>
      <c r="B7" s="48">
        <v>6</v>
      </c>
      <c r="C7" s="48">
        <v>6</v>
      </c>
      <c r="D7" s="48">
        <v>6</v>
      </c>
      <c r="E7" s="48">
        <v>6</v>
      </c>
      <c r="F7" s="48">
        <v>6</v>
      </c>
      <c r="G7" s="48">
        <v>7</v>
      </c>
      <c r="H7" s="48"/>
      <c r="I7" s="49">
        <f t="shared" si="0"/>
        <v>37</v>
      </c>
      <c r="J7" s="50" t="str">
        <f t="shared" si="1"/>
        <v>Full Time</v>
      </c>
      <c r="K7" s="48" t="b">
        <f t="shared" si="2"/>
        <v>0</v>
      </c>
      <c r="L7" s="51"/>
    </row>
    <row r="8" spans="1:12" ht="18" customHeight="1" x14ac:dyDescent="0.25">
      <c r="A8" s="29" t="s">
        <v>81</v>
      </c>
      <c r="B8" s="48">
        <v>4</v>
      </c>
      <c r="C8" s="48"/>
      <c r="D8" s="48"/>
      <c r="E8" s="48"/>
      <c r="F8" s="48"/>
      <c r="G8" s="48">
        <v>8</v>
      </c>
      <c r="H8" s="48">
        <v>8</v>
      </c>
      <c r="I8" s="49">
        <f t="shared" si="0"/>
        <v>20</v>
      </c>
      <c r="J8" s="50" t="str">
        <f t="shared" si="1"/>
        <v>Part Time</v>
      </c>
      <c r="K8" s="48" t="b">
        <f t="shared" si="2"/>
        <v>1</v>
      </c>
      <c r="L8" s="51"/>
    </row>
    <row r="9" spans="1:12" ht="18" customHeight="1" x14ac:dyDescent="0.25">
      <c r="A9" s="29" t="s">
        <v>80</v>
      </c>
      <c r="B9" s="48"/>
      <c r="C9" s="48">
        <v>8</v>
      </c>
      <c r="D9" s="48">
        <v>7</v>
      </c>
      <c r="E9" s="48">
        <v>7</v>
      </c>
      <c r="F9" s="48">
        <v>7</v>
      </c>
      <c r="G9" s="48"/>
      <c r="H9" s="48">
        <v>8</v>
      </c>
      <c r="I9" s="49">
        <f t="shared" si="0"/>
        <v>37</v>
      </c>
      <c r="J9" s="50" t="str">
        <f t="shared" si="1"/>
        <v>Full Time</v>
      </c>
      <c r="K9" s="48" t="b">
        <f t="shared" si="2"/>
        <v>1</v>
      </c>
      <c r="L9" s="51"/>
    </row>
    <row r="10" spans="1:12" ht="18" customHeight="1" x14ac:dyDescent="0.25">
      <c r="A10" s="29" t="s">
        <v>79</v>
      </c>
      <c r="B10" s="48"/>
      <c r="C10" s="48"/>
      <c r="D10" s="48"/>
      <c r="E10" s="48"/>
      <c r="F10" s="48"/>
      <c r="G10" s="48">
        <v>7</v>
      </c>
      <c r="H10" s="48">
        <v>7</v>
      </c>
      <c r="I10" s="49">
        <f t="shared" si="0"/>
        <v>14</v>
      </c>
      <c r="J10" s="50" t="str">
        <f t="shared" si="1"/>
        <v>Part Time</v>
      </c>
      <c r="K10" s="48" t="b">
        <f t="shared" si="2"/>
        <v>0</v>
      </c>
      <c r="L10" s="51"/>
    </row>
    <row r="11" spans="1:12" ht="18" customHeight="1" x14ac:dyDescent="0.25">
      <c r="A11" s="29" t="s">
        <v>78</v>
      </c>
      <c r="B11" s="48">
        <v>5</v>
      </c>
      <c r="C11" s="48"/>
      <c r="D11" s="48">
        <v>4</v>
      </c>
      <c r="E11" s="48">
        <v>6</v>
      </c>
      <c r="F11" s="48">
        <v>7</v>
      </c>
      <c r="G11" s="48"/>
      <c r="H11" s="48"/>
      <c r="I11" s="49">
        <f t="shared" si="0"/>
        <v>22</v>
      </c>
      <c r="J11" s="50" t="str">
        <f t="shared" si="1"/>
        <v>Part Time</v>
      </c>
      <c r="K11" s="48" t="b">
        <f t="shared" si="2"/>
        <v>0</v>
      </c>
      <c r="L11" s="51"/>
    </row>
    <row r="12" spans="1:12" ht="18" customHeight="1" x14ac:dyDescent="0.25">
      <c r="A12" s="29" t="s">
        <v>77</v>
      </c>
      <c r="B12" s="52"/>
      <c r="C12" s="52"/>
      <c r="D12" s="52">
        <v>8</v>
      </c>
      <c r="E12" s="52">
        <v>6</v>
      </c>
      <c r="F12" s="52">
        <v>8</v>
      </c>
      <c r="G12" s="52">
        <v>8</v>
      </c>
      <c r="H12" s="52">
        <v>7</v>
      </c>
      <c r="I12" s="53">
        <f t="shared" si="0"/>
        <v>37</v>
      </c>
      <c r="J12" s="50" t="str">
        <f t="shared" si="1"/>
        <v>Full Time</v>
      </c>
      <c r="K12" s="48" t="b">
        <f t="shared" si="2"/>
        <v>1</v>
      </c>
      <c r="L12" s="51"/>
    </row>
    <row r="13" spans="1:12" ht="18" customHeight="1" thickBot="1" x14ac:dyDescent="0.3">
      <c r="A13" s="54" t="s">
        <v>76</v>
      </c>
      <c r="B13" s="55">
        <f t="shared" ref="B13:H13" si="3">SUM(B5:B12)</f>
        <v>19</v>
      </c>
      <c r="C13" s="55">
        <f t="shared" si="3"/>
        <v>14</v>
      </c>
      <c r="D13" s="55">
        <f t="shared" si="3"/>
        <v>25</v>
      </c>
      <c r="E13" s="55">
        <f t="shared" si="3"/>
        <v>29</v>
      </c>
      <c r="F13" s="55">
        <f t="shared" si="3"/>
        <v>38</v>
      </c>
      <c r="G13" s="55">
        <f t="shared" si="3"/>
        <v>37</v>
      </c>
      <c r="H13" s="55">
        <f t="shared" si="3"/>
        <v>40</v>
      </c>
      <c r="I13" s="55">
        <f t="shared" si="0"/>
        <v>202</v>
      </c>
      <c r="J13" s="56"/>
      <c r="K13" s="56"/>
    </row>
    <row r="14" spans="1:12" ht="16.5" thickBot="1" x14ac:dyDescent="0.3"/>
    <row r="15" spans="1:12" ht="18" customHeight="1" x14ac:dyDescent="0.25">
      <c r="A15" s="70" t="s">
        <v>99</v>
      </c>
      <c r="B15" s="71"/>
      <c r="C15" s="71"/>
      <c r="D15" s="71"/>
      <c r="E15" s="71"/>
      <c r="F15" s="71"/>
      <c r="G15" s="72"/>
    </row>
    <row r="16" spans="1:12" ht="18" customHeight="1" thickBot="1" x14ac:dyDescent="0.3">
      <c r="A16" s="73"/>
      <c r="B16" s="74"/>
      <c r="C16" s="74"/>
      <c r="D16" s="74"/>
      <c r="E16" s="74"/>
      <c r="F16" s="74"/>
      <c r="G16" s="75"/>
    </row>
    <row r="18" spans="2:2" ht="21" x14ac:dyDescent="0.25">
      <c r="B18" s="45" t="s">
        <v>100</v>
      </c>
    </row>
  </sheetData>
  <mergeCells count="3">
    <mergeCell ref="A1:L1"/>
    <mergeCell ref="A2:C2"/>
    <mergeCell ref="A15:G1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5"/>
  <sheetViews>
    <sheetView workbookViewId="0">
      <selection activeCell="E4" sqref="E4"/>
    </sheetView>
  </sheetViews>
  <sheetFormatPr defaultRowHeight="12.75" x14ac:dyDescent="0.2"/>
  <cols>
    <col min="1" max="1" width="10.7109375" style="37" bestFit="1" customWidth="1"/>
    <col min="2" max="2" width="12.5703125" style="37" customWidth="1"/>
    <col min="3" max="3" width="18" style="37" bestFit="1" customWidth="1"/>
    <col min="4" max="4" width="14.42578125" style="37" bestFit="1" customWidth="1"/>
    <col min="5" max="5" width="28.5703125" style="37" customWidth="1"/>
    <col min="6" max="16384" width="9.140625" style="37"/>
  </cols>
  <sheetData>
    <row r="3" spans="1:5" s="4" customFormat="1" ht="43.5" customHeight="1" x14ac:dyDescent="0.25">
      <c r="A3" s="31" t="s">
        <v>69</v>
      </c>
      <c r="B3" s="31" t="s">
        <v>70</v>
      </c>
      <c r="C3" s="31" t="s">
        <v>71</v>
      </c>
      <c r="D3" s="31" t="s">
        <v>72</v>
      </c>
      <c r="E3" s="32" t="s">
        <v>98</v>
      </c>
    </row>
    <row r="4" spans="1:5" ht="15.75" customHeight="1" x14ac:dyDescent="0.25">
      <c r="A4" s="33">
        <f ca="1">TODAY()</f>
        <v>42191</v>
      </c>
      <c r="B4" s="34">
        <v>50</v>
      </c>
      <c r="C4" s="35">
        <v>0.03</v>
      </c>
      <c r="D4" s="36">
        <f>B4*C4</f>
        <v>1.5</v>
      </c>
      <c r="E4" s="42"/>
    </row>
    <row r="5" spans="1:5" ht="15.75" customHeight="1" x14ac:dyDescent="0.25">
      <c r="A5" s="33">
        <f ca="1">A4+1</f>
        <v>42192</v>
      </c>
      <c r="B5" s="34">
        <v>1542</v>
      </c>
      <c r="C5" s="35" t="s">
        <v>73</v>
      </c>
      <c r="D5" s="36" t="e">
        <f t="shared" ref="D5:D11" si="0">B5*C5</f>
        <v>#VALUE!</v>
      </c>
      <c r="E5" s="43"/>
    </row>
    <row r="6" spans="1:5" ht="15.75" customHeight="1" x14ac:dyDescent="0.25">
      <c r="A6" s="33">
        <f t="shared" ref="A6:A11" ca="1" si="1">A5+1</f>
        <v>42193</v>
      </c>
      <c r="B6" s="34">
        <v>65</v>
      </c>
      <c r="C6" s="35" t="s">
        <v>74</v>
      </c>
      <c r="D6" s="36" t="e">
        <f t="shared" si="0"/>
        <v>#VALUE!</v>
      </c>
      <c r="E6" s="43"/>
    </row>
    <row r="7" spans="1:5" ht="15.75" customHeight="1" x14ac:dyDescent="0.25">
      <c r="A7" s="33">
        <f t="shared" ca="1" si="1"/>
        <v>42194</v>
      </c>
      <c r="B7" s="34">
        <v>159</v>
      </c>
      <c r="C7" s="35"/>
      <c r="D7" s="36">
        <f t="shared" si="0"/>
        <v>0</v>
      </c>
      <c r="E7" s="43"/>
    </row>
    <row r="8" spans="1:5" ht="15.75" customHeight="1" x14ac:dyDescent="0.25">
      <c r="A8" s="33">
        <f t="shared" ca="1" si="1"/>
        <v>42195</v>
      </c>
      <c r="B8" s="34">
        <v>2541</v>
      </c>
      <c r="C8" s="35">
        <v>0.12</v>
      </c>
      <c r="D8" s="36">
        <f t="shared" si="0"/>
        <v>304.92</v>
      </c>
      <c r="E8" s="43"/>
    </row>
    <row r="9" spans="1:5" ht="15.75" customHeight="1" x14ac:dyDescent="0.25">
      <c r="A9" s="33">
        <f t="shared" ca="1" si="1"/>
        <v>42196</v>
      </c>
      <c r="B9" s="34">
        <v>215</v>
      </c>
      <c r="C9" s="35">
        <v>0.03</v>
      </c>
      <c r="D9" s="36">
        <f t="shared" si="0"/>
        <v>6.45</v>
      </c>
      <c r="E9" s="43"/>
    </row>
    <row r="10" spans="1:5" ht="15.75" customHeight="1" x14ac:dyDescent="0.25">
      <c r="A10" s="33">
        <f t="shared" ca="1" si="1"/>
        <v>42197</v>
      </c>
      <c r="B10" s="34">
        <v>652</v>
      </c>
      <c r="C10" s="35">
        <v>0.05</v>
      </c>
      <c r="D10" s="36">
        <f t="shared" si="0"/>
        <v>32.6</v>
      </c>
      <c r="E10" s="43"/>
    </row>
    <row r="11" spans="1:5" ht="15.75" customHeight="1" x14ac:dyDescent="0.25">
      <c r="A11" s="38">
        <f t="shared" ca="1" si="1"/>
        <v>42198</v>
      </c>
      <c r="B11" s="39">
        <v>84</v>
      </c>
      <c r="C11" s="40">
        <v>0.03</v>
      </c>
      <c r="D11" s="41">
        <f t="shared" si="0"/>
        <v>2.52</v>
      </c>
      <c r="E11" s="44"/>
    </row>
    <row r="14" spans="1:5" ht="13.5" thickBot="1" x14ac:dyDescent="0.25"/>
    <row r="15" spans="1:5" ht="21.75" thickBot="1" x14ac:dyDescent="0.4">
      <c r="C15" s="76" t="s">
        <v>97</v>
      </c>
      <c r="D15" s="77"/>
      <c r="E15" s="78"/>
    </row>
  </sheetData>
  <mergeCells count="1">
    <mergeCell ref="C15:E15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Bonus</vt:lpstr>
      <vt:lpstr>Stock</vt:lpstr>
      <vt:lpstr>Bonus 2</vt:lpstr>
      <vt:lpstr>Flights</vt:lpstr>
      <vt:lpstr>Exams</vt:lpstr>
      <vt:lpstr>Day Off</vt:lpstr>
      <vt:lpstr>Pay Rate</vt:lpstr>
      <vt:lpstr>Errors</vt:lpstr>
      <vt:lpstr>Bonus</vt:lpstr>
      <vt:lpstr>No_Bonus</vt:lpstr>
      <vt:lpstr>Target</vt:lpstr>
    </vt:vector>
  </TitlesOfParts>
  <Company>SmartStyle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IF Functions - Explanation</dc:title>
  <dc:creator>pbeardsley</dc:creator>
  <cp:lastModifiedBy>David Graham</cp:lastModifiedBy>
  <cp:lastPrinted>1999-06-08T18:24:54Z</cp:lastPrinted>
  <dcterms:created xsi:type="dcterms:W3CDTF">1997-03-20T17:53:53Z</dcterms:created>
  <dcterms:modified xsi:type="dcterms:W3CDTF">2015-07-06T13:31:47Z</dcterms:modified>
</cp:coreProperties>
</file>